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2900" yWindow="0" windowWidth="27060" windowHeight="25640" tabRatio="500"/>
  </bookViews>
  <sheets>
    <sheet name="Wedding Budget Planne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C24" i="1"/>
  <c r="B24" i="1"/>
  <c r="C17" i="1"/>
  <c r="C36" i="1"/>
  <c r="C44" i="1"/>
  <c r="C54" i="1"/>
  <c r="C62" i="1"/>
  <c r="B9" i="1"/>
  <c r="B118" i="1"/>
  <c r="B36" i="1"/>
  <c r="B44" i="1"/>
  <c r="B54" i="1"/>
  <c r="B62" i="1"/>
  <c r="B8" i="1"/>
  <c r="D14" i="1"/>
  <c r="D15" i="1"/>
  <c r="D16" i="1"/>
  <c r="D17" i="1"/>
  <c r="D21" i="1"/>
  <c r="D22" i="1"/>
  <c r="D23" i="1"/>
  <c r="C192" i="1"/>
  <c r="B192" i="1"/>
  <c r="C179" i="1"/>
  <c r="B179" i="1"/>
  <c r="C171" i="1"/>
  <c r="B171" i="1"/>
  <c r="C163" i="1"/>
  <c r="B163" i="1"/>
  <c r="C155" i="1"/>
  <c r="B155" i="1"/>
  <c r="C144" i="1"/>
  <c r="B144" i="1"/>
  <c r="C135" i="1"/>
  <c r="B135" i="1"/>
  <c r="C127" i="1"/>
  <c r="B127" i="1"/>
  <c r="C118" i="1"/>
  <c r="C108" i="1"/>
  <c r="B108" i="1"/>
  <c r="C98" i="1"/>
  <c r="B98" i="1"/>
  <c r="C88" i="1"/>
  <c r="B88" i="1"/>
  <c r="C80" i="1"/>
  <c r="B80" i="1"/>
  <c r="C69" i="1"/>
  <c r="B69" i="1"/>
  <c r="D112" i="1"/>
  <c r="D113" i="1"/>
  <c r="D114" i="1"/>
  <c r="D115" i="1"/>
  <c r="D116" i="1"/>
  <c r="D117" i="1"/>
  <c r="D118" i="1"/>
  <c r="D102" i="1"/>
  <c r="D103" i="1"/>
  <c r="D104" i="1"/>
  <c r="D105" i="1"/>
  <c r="D106" i="1"/>
  <c r="D107" i="1"/>
  <c r="D108" i="1"/>
  <c r="D92" i="1"/>
  <c r="D93" i="1"/>
  <c r="D94" i="1"/>
  <c r="D95" i="1"/>
  <c r="D96" i="1"/>
  <c r="D97" i="1"/>
  <c r="D98" i="1"/>
  <c r="D84" i="1"/>
  <c r="D85" i="1"/>
  <c r="D86" i="1"/>
  <c r="D87" i="1"/>
  <c r="D88" i="1"/>
  <c r="D73" i="1"/>
  <c r="D74" i="1"/>
  <c r="D75" i="1"/>
  <c r="D76" i="1"/>
  <c r="D77" i="1"/>
  <c r="D78" i="1"/>
  <c r="D79" i="1"/>
  <c r="D80" i="1"/>
  <c r="D66" i="1"/>
  <c r="D67" i="1"/>
  <c r="D68" i="1"/>
  <c r="D69" i="1"/>
  <c r="D34" i="1"/>
  <c r="D29" i="1"/>
  <c r="D31" i="1"/>
  <c r="D32" i="1"/>
  <c r="D33" i="1"/>
  <c r="D58" i="1"/>
  <c r="D59" i="1"/>
  <c r="D60" i="1"/>
  <c r="D61" i="1"/>
  <c r="D62" i="1"/>
  <c r="D48" i="1"/>
  <c r="D49" i="1"/>
  <c r="D50" i="1"/>
  <c r="D51" i="1"/>
  <c r="D52" i="1"/>
  <c r="D53" i="1"/>
  <c r="D54" i="1"/>
  <c r="B5" i="1"/>
  <c r="D40" i="1"/>
  <c r="D41" i="1"/>
  <c r="D42" i="1"/>
  <c r="D43" i="1"/>
  <c r="D44" i="1"/>
  <c r="D28" i="1"/>
  <c r="D30" i="1"/>
  <c r="D35" i="1"/>
  <c r="D36" i="1"/>
  <c r="D24" i="1"/>
  <c r="B10" i="1"/>
</calcChain>
</file>

<file path=xl/comments1.xml><?xml version="1.0" encoding="utf-8"?>
<comments xmlns="http://schemas.openxmlformats.org/spreadsheetml/2006/main">
  <authors>
    <author>jleblanc</author>
  </authors>
  <commentList>
    <comment ref="B7" authorId="0">
      <text>
        <r>
          <rPr>
            <b/>
            <sz val="10"/>
            <color indexed="81"/>
            <rFont val="Geneva"/>
          </rPr>
          <t>Enter your budget here, estimated and actual expenses are calculated based on the tables below</t>
        </r>
      </text>
    </comment>
    <comment ref="E16" authorId="0">
      <text>
        <r>
          <rPr>
            <b/>
            <sz val="10"/>
            <color indexed="81"/>
            <rFont val="Geneva"/>
          </rPr>
          <t>To add more data to these tables, simply press Tab at the end of the last row.</t>
        </r>
      </text>
    </comment>
    <comment ref="E23" authorId="0">
      <text>
        <r>
          <rPr>
            <b/>
            <sz val="10"/>
            <color indexed="81"/>
            <rFont val="Geneva"/>
          </rPr>
          <t>To add more data to these tables, simply press Tab at the end of the last row.</t>
        </r>
      </text>
    </comment>
  </commentList>
</comments>
</file>

<file path=xl/sharedStrings.xml><?xml version="1.0" encoding="utf-8"?>
<sst xmlns="http://schemas.openxmlformats.org/spreadsheetml/2006/main" count="225" uniqueCount="104">
  <si>
    <t>Description</t>
  </si>
  <si>
    <t>Actual Cost</t>
  </si>
  <si>
    <t>Difference</t>
  </si>
  <si>
    <t>Estimated Cost</t>
  </si>
  <si>
    <t>Total</t>
  </si>
  <si>
    <t>Other</t>
  </si>
  <si>
    <t>Wedding Date:</t>
  </si>
  <si>
    <t>Days Remaining:</t>
  </si>
  <si>
    <t>Total Budget</t>
  </si>
  <si>
    <t>Estimated Expenses</t>
  </si>
  <si>
    <t>Actual Expenses To-Date</t>
  </si>
  <si>
    <t>Available Budget</t>
  </si>
  <si>
    <t>Notes</t>
  </si>
  <si>
    <t>Coordination &amp; Design Fee</t>
  </si>
  <si>
    <t>Gratuity</t>
  </si>
  <si>
    <t>Wedding Gown</t>
  </si>
  <si>
    <t>Alterations</t>
  </si>
  <si>
    <t>Shoes</t>
  </si>
  <si>
    <t>Jewelry</t>
  </si>
  <si>
    <t>Veil</t>
  </si>
  <si>
    <t>Garter</t>
  </si>
  <si>
    <t>Lingerie</t>
  </si>
  <si>
    <t>Suite | Tuxedo</t>
  </si>
  <si>
    <t xml:space="preserve">Alterations </t>
  </si>
  <si>
    <t>Groom's Accessories (Shoes, Tie, Pocket Square, Cuff Links, Inc)</t>
  </si>
  <si>
    <t>Wedding Day Hair and Makeup</t>
  </si>
  <si>
    <t>Hair and Makeup Trial</t>
  </si>
  <si>
    <t>Bridal Party Hair and Makeup</t>
  </si>
  <si>
    <t>Manicure | Pedicure</t>
  </si>
  <si>
    <t>Ceremony Venue Rental</t>
  </si>
  <si>
    <t>Reception Venue Rental</t>
  </si>
  <si>
    <t>Venue Required Liability Insurance</t>
  </si>
  <si>
    <t>Bride's Wedding Band</t>
  </si>
  <si>
    <t>Groom's Wedding Band</t>
  </si>
  <si>
    <t>Save The Dates</t>
  </si>
  <si>
    <t>Invitation Suites</t>
  </si>
  <si>
    <t>Postage</t>
  </si>
  <si>
    <t>Guest Book + Pens</t>
  </si>
  <si>
    <t>Ceremony Stationery (Program, Welcom Sign, Etc)</t>
  </si>
  <si>
    <t>Reception Stationery (Menus, Table Numbers, Place Cards, Etc)</t>
  </si>
  <si>
    <t>Officiant</t>
  </si>
  <si>
    <t>Marriage License</t>
  </si>
  <si>
    <t>Videographer</t>
  </si>
  <si>
    <t>Photographer</t>
  </si>
  <si>
    <t>Wedding Albums, Prints, etc</t>
  </si>
  <si>
    <t>Photo Booth</t>
  </si>
  <si>
    <t>Catering &amp; Service Fee</t>
  </si>
  <si>
    <t>Cake</t>
  </si>
  <si>
    <t>Cake Stand</t>
  </si>
  <si>
    <t>Cake Topper</t>
  </si>
  <si>
    <t>Cake Knife &amp; Server</t>
  </si>
  <si>
    <t>Cake Cuttting Fee</t>
  </si>
  <si>
    <t>Ceremony Entertainment</t>
  </si>
  <si>
    <t>Cocktail Hour Entertainment</t>
  </si>
  <si>
    <t>Reception Entertainment</t>
  </si>
  <si>
    <t>Bridal Party Transportation</t>
  </si>
  <si>
    <t>Guest Transportation</t>
  </si>
  <si>
    <t>Equipment Rentals (Tables, Chairs, Dishware, Lighting, Dance Floor, Etc)</t>
  </si>
  <si>
    <t>Linen</t>
  </si>
  <si>
    <t>Specialty Rentals (Lounge, Vintage Rentals)</t>
  </si>
  <si>
    <t>Bouquets</t>
  </si>
  <si>
    <t>Boutonnieres</t>
  </si>
  <si>
    <t>Family Flowers</t>
  </si>
  <si>
    <t>Ceremony Flowers</t>
  </si>
  <si>
    <t>Cocktail Hour Floral</t>
  </si>
  <si>
    <t>Reception Floral</t>
  </si>
  <si>
    <t>Parent Gifts</t>
  </si>
  <si>
    <t>Bridal Party Gifts</t>
  </si>
  <si>
    <t>Guest Favors</t>
  </si>
  <si>
    <t>Travel &amp; Accomodations</t>
  </si>
  <si>
    <t>Airfare</t>
  </si>
  <si>
    <t>Accomodations (Wedding night &amp; night BEFORE the wedding)</t>
  </si>
  <si>
    <t>Rental Car</t>
  </si>
  <si>
    <t>Rehearsal Dinner</t>
  </si>
  <si>
    <t>Catering &amp; Services</t>
  </si>
  <si>
    <t>Rehearsal Dinner Décor</t>
  </si>
  <si>
    <t>Day After Brunch</t>
  </si>
  <si>
    <t>Honeymoon</t>
  </si>
  <si>
    <t>Bachelor Party</t>
  </si>
  <si>
    <t>Bachelorette Party</t>
  </si>
  <si>
    <t>New Attire</t>
  </si>
  <si>
    <t>Gifts for asking bridal party</t>
  </si>
  <si>
    <t>Bartender &amp; Service Fee</t>
  </si>
  <si>
    <t>Alcohol + Mixers</t>
  </si>
  <si>
    <t>Corkage Fees</t>
  </si>
  <si>
    <t>Wedding Planner (7%)</t>
  </si>
  <si>
    <t>Bridal Attire (5%)</t>
  </si>
  <si>
    <t>Men's Attire (1%)</t>
  </si>
  <si>
    <t>Beauty (1%)</t>
  </si>
  <si>
    <t>Wedding Venue (10%)</t>
  </si>
  <si>
    <t>Wedding Rings (2%)</t>
  </si>
  <si>
    <t>Stationery (2%)</t>
  </si>
  <si>
    <t>Officiant (1%)</t>
  </si>
  <si>
    <t>Photography &amp; Videography (7%)</t>
  </si>
  <si>
    <t>Food &amp; Beverage  (29%)</t>
  </si>
  <si>
    <t>Cake &amp; Dessert (2%)</t>
  </si>
  <si>
    <t>Entertainment (10%)</t>
  </si>
  <si>
    <t>Transportation (1%)</t>
  </si>
  <si>
    <t>Rentals (7%)</t>
  </si>
  <si>
    <t>Floral (6%)</t>
  </si>
  <si>
    <t>Gifts &amp; Favors (1%)</t>
  </si>
  <si>
    <t>The Splurge (8%)</t>
  </si>
  <si>
    <t>WEDDING BUDGET SPREADSHEET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</si>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</sst>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&quot;$&quot;#,##0"/>
  </numFmts>
  <fonts count="20" x14ac:knownFonts="1">
    <font>
      <sz val="12"/>
      <color theme="1"/>
      <name val="Calisto MT"/>
      <family val="2"/>
      <scheme val="minor"/>
    </font>
    <font>
      <sz val="12"/>
      <color theme="1"/>
      <name val="Calisto MT"/>
      <family val="2"/>
      <scheme val="minor"/>
    </font>
    <font>
      <b/>
      <sz val="11"/>
      <color theme="3"/>
      <name val="Calisto MT"/>
      <family val="2"/>
      <scheme val="minor"/>
    </font>
    <font>
      <sz val="12"/>
      <color theme="7" tint="-0.499984740745262"/>
      <name val="Calisto MT"/>
      <scheme val="minor"/>
    </font>
    <font>
      <sz val="14"/>
      <color theme="7" tint="-0.499984740745262"/>
      <name val="Calisto MT"/>
      <scheme val="minor"/>
    </font>
    <font>
      <b/>
      <sz val="14"/>
      <color theme="7" tint="-0.499984740745262"/>
      <name val="Calisto MT"/>
      <family val="2"/>
      <scheme val="minor"/>
    </font>
    <font>
      <u/>
      <sz val="12"/>
      <color theme="10"/>
      <name val="Calisto MT"/>
      <family val="2"/>
      <scheme val="minor"/>
    </font>
    <font>
      <u/>
      <sz val="12"/>
      <color theme="11"/>
      <name val="Calisto MT"/>
      <family val="2"/>
      <scheme val="minor"/>
    </font>
    <font>
      <b/>
      <sz val="14"/>
      <color theme="7" tint="0.79998168889431442"/>
      <name val="Calisto MT"/>
      <scheme val="minor"/>
    </font>
    <font>
      <b/>
      <sz val="10"/>
      <color indexed="81"/>
      <name val="Geneva"/>
    </font>
    <font>
      <b/>
      <sz val="16"/>
      <color theme="7" tint="-0.499984740745262"/>
      <name val="Calisto MT"/>
      <scheme val="minor"/>
    </font>
    <font>
      <sz val="16"/>
      <color theme="1"/>
      <name val="Calisto MT"/>
      <scheme val="minor"/>
    </font>
    <font>
      <sz val="8"/>
      <name val="Calisto MT"/>
      <family val="2"/>
      <scheme val="minor"/>
    </font>
    <font>
      <sz val="12"/>
      <color theme="1" tint="4.9989318521683403E-2"/>
      <name val="Calisto MT"/>
      <scheme val="minor"/>
    </font>
    <font>
      <b/>
      <i/>
      <sz val="18"/>
      <color theme="7" tint="-0.499984740745262"/>
      <name val="Calisto MT"/>
      <scheme val="minor"/>
    </font>
    <font>
      <i/>
      <sz val="14"/>
      <color theme="7" tint="-0.499984740745262"/>
      <name val="Calisto MT"/>
      <scheme val="minor"/>
    </font>
    <font>
      <b/>
      <sz val="14"/>
      <color rgb="FFF5E9ED"/>
      <name val="Calisto MT"/>
      <scheme val="minor"/>
    </font>
    <font>
      <sz val="12"/>
      <color rgb="FF000000"/>
      <name val="Calisto MT"/>
      <family val="2"/>
      <scheme val="minor"/>
    </font>
    <font>
      <b/>
      <sz val="12"/>
      <color rgb="FF7B354E"/>
      <name val="Calisto MT"/>
      <scheme val="minor"/>
    </font>
    <font>
      <b/>
      <sz val="12"/>
      <color rgb="FF0D0D0D"/>
      <name val="Calisto MT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65476"/>
        <bgColor rgb="FF000000"/>
      </patternFill>
    </fill>
    <fill>
      <patternFill patternType="solid">
        <fgColor rgb="FFECD2DB"/>
        <bgColor rgb="FFECD2DB"/>
      </patternFill>
    </fill>
    <fill>
      <patternFill patternType="solid">
        <fgColor rgb="FFECD2DB"/>
        <bgColor rgb="FF000000"/>
      </patternFill>
    </fill>
    <fill>
      <patternFill patternType="solid">
        <fgColor rgb="FFF5E9ED"/>
        <bgColor rgb="FFF5E9ED"/>
      </patternFill>
    </fill>
    <fill>
      <patternFill patternType="solid">
        <fgColor rgb="FFD092A7"/>
        <bgColor rgb="FFD092A7"/>
      </patternFill>
    </fill>
  </fills>
  <borders count="2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/>
      <top/>
      <bottom style="thick">
        <color theme="7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rgb="FFE2BECB"/>
      </left>
      <right/>
      <top style="thin">
        <color rgb="FFE2BECB"/>
      </top>
      <bottom style="thin">
        <color rgb="FFE2BECB"/>
      </bottom>
      <diagonal/>
    </border>
    <border>
      <left/>
      <right style="thin">
        <color rgb="FFE2BECB"/>
      </right>
      <top style="thin">
        <color rgb="FFE2BECB"/>
      </top>
      <bottom style="thin">
        <color rgb="FFE2BECB"/>
      </bottom>
      <diagonal/>
    </border>
    <border>
      <left/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/>
      <top style="thick">
        <color rgb="FFFFFFFF"/>
      </top>
      <bottom/>
      <diagonal/>
    </border>
  </borders>
  <cellStyleXfs count="3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3" borderId="5" xfId="0" applyFont="1" applyFill="1" applyBorder="1"/>
    <xf numFmtId="0" fontId="3" fillId="3" borderId="6" xfId="0" applyFont="1" applyFill="1" applyBorder="1"/>
    <xf numFmtId="0" fontId="0" fillId="0" borderId="0" xfId="0" applyAlignment="1">
      <alignment wrapText="1"/>
    </xf>
    <xf numFmtId="0" fontId="0" fillId="0" borderId="13" xfId="0" applyBorder="1"/>
    <xf numFmtId="0" fontId="11" fillId="0" borderId="0" xfId="0" applyFont="1"/>
    <xf numFmtId="0" fontId="10" fillId="0" borderId="0" xfId="2" applyFont="1" applyAlignment="1">
      <alignment horizontal="right" wrapText="1"/>
    </xf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3" fillId="0" borderId="0" xfId="0" applyFont="1"/>
    <xf numFmtId="0" fontId="14" fillId="0" borderId="13" xfId="0" applyFont="1" applyBorder="1"/>
    <xf numFmtId="164" fontId="13" fillId="0" borderId="3" xfId="0" applyNumberFormat="1" applyFont="1" applyFill="1" applyBorder="1"/>
    <xf numFmtId="164" fontId="13" fillId="0" borderId="3" xfId="1" applyNumberFormat="1" applyFont="1" applyFill="1" applyBorder="1"/>
    <xf numFmtId="164" fontId="13" fillId="0" borderId="4" xfId="0" applyNumberFormat="1" applyFont="1" applyFill="1" applyBorder="1"/>
    <xf numFmtId="0" fontId="4" fillId="4" borderId="9" xfId="3" applyFont="1" applyFill="1" applyBorder="1" applyAlignment="1">
      <alignment horizontal="left" indent="1" shrinkToFit="1"/>
    </xf>
    <xf numFmtId="0" fontId="5" fillId="4" borderId="11" xfId="2" applyFont="1" applyFill="1" applyBorder="1" applyAlignment="1">
      <alignment horizontal="left" indent="1"/>
    </xf>
    <xf numFmtId="166" fontId="15" fillId="4" borderId="10" xfId="3" applyNumberFormat="1" applyFont="1" applyFill="1" applyBorder="1" applyAlignment="1">
      <alignment horizontal="right" wrapText="1"/>
    </xf>
    <xf numFmtId="166" fontId="5" fillId="4" borderId="12" xfId="2" applyNumberFormat="1" applyFont="1" applyFill="1" applyBorder="1" applyAlignment="1">
      <alignment horizontal="right" wrapText="1"/>
    </xf>
    <xf numFmtId="0" fontId="0" fillId="0" borderId="0" xfId="0" applyFill="1"/>
    <xf numFmtId="0" fontId="11" fillId="0" borderId="0" xfId="0" applyFont="1" applyFill="1"/>
    <xf numFmtId="0" fontId="13" fillId="0" borderId="0" xfId="0" applyFont="1" applyFill="1"/>
    <xf numFmtId="0" fontId="3" fillId="5" borderId="14" xfId="0" applyFont="1" applyFill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3" fontId="10" fillId="0" borderId="0" xfId="2" applyNumberFormat="1" applyFont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8" fillId="8" borderId="19" xfId="0" applyFont="1" applyFill="1" applyBorder="1"/>
    <xf numFmtId="0" fontId="18" fillId="8" borderId="20" xfId="0" applyFont="1" applyFill="1" applyBorder="1"/>
    <xf numFmtId="0" fontId="18" fillId="9" borderId="20" xfId="0" applyFont="1" applyFill="1" applyBorder="1"/>
    <xf numFmtId="0" fontId="19" fillId="11" borderId="25" xfId="0" applyFont="1" applyFill="1" applyBorder="1"/>
    <xf numFmtId="164" fontId="19" fillId="11" borderId="26" xfId="0" applyNumberFormat="1" applyFont="1" applyFill="1" applyBorder="1"/>
    <xf numFmtId="0" fontId="19" fillId="11" borderId="27" xfId="0" applyFont="1" applyFill="1" applyBorder="1"/>
    <xf numFmtId="0" fontId="16" fillId="7" borderId="17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0" fillId="0" borderId="2" xfId="0" applyFont="1" applyFill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0" applyNumberFormat="1" applyBorder="1" applyProtection="1">
      <protection locked="0"/>
    </xf>
    <xf numFmtId="166" fontId="4" fillId="4" borderId="8" xfId="3" applyNumberFormat="1" applyFont="1" applyFill="1" applyBorder="1" applyAlignment="1" applyProtection="1">
      <alignment horizontal="right" wrapText="1"/>
      <protection locked="0"/>
    </xf>
    <xf numFmtId="165" fontId="10" fillId="0" borderId="0" xfId="2" applyNumberFormat="1" applyFont="1" applyAlignment="1" applyProtection="1">
      <alignment horizontal="right" wrapText="1"/>
      <protection locked="0"/>
    </xf>
    <xf numFmtId="0" fontId="0" fillId="0" borderId="0" xfId="0" applyFont="1" applyFill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0" fontId="17" fillId="8" borderId="21" xfId="0" applyFont="1" applyFill="1" applyBorder="1" applyProtection="1">
      <protection locked="0"/>
    </xf>
    <xf numFmtId="164" fontId="17" fillId="8" borderId="22" xfId="0" applyNumberFormat="1" applyFont="1" applyFill="1" applyBorder="1" applyProtection="1">
      <protection locked="0"/>
    </xf>
    <xf numFmtId="0" fontId="17" fillId="8" borderId="23" xfId="0" applyFont="1" applyFill="1" applyBorder="1" applyProtection="1">
      <protection locked="0"/>
    </xf>
    <xf numFmtId="0" fontId="17" fillId="10" borderId="21" xfId="0" applyFont="1" applyFill="1" applyBorder="1" applyProtection="1">
      <protection locked="0"/>
    </xf>
    <xf numFmtId="164" fontId="17" fillId="10" borderId="22" xfId="0" applyNumberFormat="1" applyFont="1" applyFill="1" applyBorder="1" applyProtection="1">
      <protection locked="0"/>
    </xf>
    <xf numFmtId="0" fontId="17" fillId="10" borderId="23" xfId="0" applyFont="1" applyFill="1" applyBorder="1" applyProtection="1">
      <protection locked="0"/>
    </xf>
    <xf numFmtId="0" fontId="17" fillId="8" borderId="24" xfId="0" applyFont="1" applyFill="1" applyBorder="1" applyProtection="1">
      <protection locked="0"/>
    </xf>
    <xf numFmtId="164" fontId="17" fillId="8" borderId="21" xfId="0" applyNumberFormat="1" applyFont="1" applyFill="1" applyBorder="1" applyProtection="1">
      <protection locked="0"/>
    </xf>
    <xf numFmtId="0" fontId="5" fillId="4" borderId="7" xfId="3" applyFont="1" applyFill="1" applyBorder="1" applyAlignment="1">
      <alignment horizontal="left" indent="1"/>
    </xf>
  </cellXfs>
  <cellStyles count="38">
    <cellStyle name="20% - Accent3" xfId="3" builtinId="38"/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eading 4" xfId="2" builtinId="19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1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solid">
          <fgColor theme="7" tint="0.79998168889431442"/>
          <bgColor theme="7" tint="0.7999816888943144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sto MT"/>
        <scheme val="minor"/>
      </font>
      <fill>
        <patternFill patternType="none">
          <fgColor indexed="64"/>
          <bgColor indexed="65"/>
        </patternFill>
      </fill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numFmt numFmtId="164" formatCode="&quot;$&quot;#,##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alisto MT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7" tint="-0.499984740745262"/>
        <name val="Calisto MT"/>
        <scheme val="minor"/>
      </font>
      <fill>
        <patternFill patternType="solid">
          <fgColor theme="7" tint="0.59999389629810485"/>
          <bgColor theme="7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25400</xdr:rowOff>
    </xdr:from>
    <xdr:to>
      <xdr:col>1</xdr:col>
      <xdr:colOff>1041400</xdr:colOff>
      <xdr:row>1</xdr:row>
      <xdr:rowOff>127000</xdr:rowOff>
    </xdr:to>
    <xdr:pic>
      <xdr:nvPicPr>
        <xdr:cNvPr id="2" name="Picture 1" descr="AlwaysFlawless_logo_transparent NEW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56" t="23077" r="19505" b="33554"/>
        <a:stretch/>
      </xdr:blipFill>
      <xdr:spPr>
        <a:xfrm>
          <a:off x="317500" y="25400"/>
          <a:ext cx="2844800" cy="1384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Apparel" displayName="Apparel" ref="A20:E24" totalsRowCount="1" headerRowDxfId="112" dataDxfId="60" totalsRowDxfId="111" headerRowBorderDxfId="110">
  <autoFilter ref="A20:E23"/>
  <tableColumns count="5">
    <tableColumn id="1" name="Description" totalsRowLabel="Total" dataDxfId="65" totalsRowDxfId="96"/>
    <tableColumn id="3" name="Estimated Cost" totalsRowFunction="custom" dataDxfId="64" totalsRowDxfId="95" dataCellStyle="Currency">
      <totalsRowFormula>SUM(Apparel[Estimated Cost])</totalsRowFormula>
    </tableColumn>
    <tableColumn id="4" name="Actual Cost" totalsRowFunction="custom" dataDxfId="63" totalsRowDxfId="94" dataCellStyle="Currency">
      <totalsRowFormula>SUM(Apparel[Actual Cost])</totalsRowFormula>
    </tableColumn>
    <tableColumn id="5" name="Difference" totalsRowFunction="sum" dataDxfId="62" totalsRowDxfId="93">
      <calculatedColumnFormula>Apparel[[#This Row],[Estimated Cost]]-Apparel[[#This Row],[Actual Cost]]</calculatedColumnFormula>
    </tableColumn>
    <tableColumn id="2" name="Notes" dataDxfId="61" totalsRowDxfId="92"/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7" name="Other28" displayName="Other28" ref="A101:E108" totalsRowCount="1" headerRowDxfId="143" dataDxfId="6" totalsRowDxfId="142" headerRowBorderDxfId="141">
  <autoFilter ref="A101:E107"/>
  <tableColumns count="5">
    <tableColumn id="1" name="Description" totalsRowLabel="Total" dataDxfId="11" totalsRowDxfId="117"/>
    <tableColumn id="3" name="Estimated Cost" totalsRowFunction="custom" dataDxfId="10" totalsRowDxfId="116" dataCellStyle="Currency">
      <totalsRowFormula>SUM(Other28[Estimated Cost])</totalsRowFormula>
    </tableColumn>
    <tableColumn id="4" name="Actual Cost" totalsRowFunction="custom" dataDxfId="9" totalsRowDxfId="115" dataCellStyle="Currency">
      <totalsRowFormula>SUM(Other28[Actual Cost])</totalsRowFormula>
    </tableColumn>
    <tableColumn id="5" name="Difference" totalsRowFunction="sum" dataDxfId="8" totalsRowDxfId="114">
      <calculatedColumnFormula>Other28[[#This Row],[Estimated Cost]]-Other28[[#This Row],[Actual Cost]]</calculatedColumnFormula>
    </tableColumn>
    <tableColumn id="2" name="Notes" dataDxfId="7" totalsRowDxfId="113"/>
  </tableColumns>
  <tableStyleInfo name="TableStyleMedium12" showFirstColumn="0" showLastColumn="0" showRowStripes="1" showColumnStripes="0"/>
</table>
</file>

<file path=xl/tables/table11.xml><?xml version="1.0" encoding="utf-8"?>
<table xmlns="http://schemas.openxmlformats.org/spreadsheetml/2006/main" id="8" name="Other29" displayName="Other29" ref="A111:E118" totalsRowCount="1" headerRowDxfId="140" dataDxfId="0" totalsRowDxfId="139" headerRowBorderDxfId="138">
  <autoFilter ref="A111:E117"/>
  <tableColumns count="5">
    <tableColumn id="1" name="Description" totalsRowLabel="Total" dataDxfId="5" totalsRowDxfId="106"/>
    <tableColumn id="3" name="Estimated Cost" totalsRowFunction="custom" dataDxfId="4" totalsRowDxfId="105" dataCellStyle="Currency">
      <totalsRowFormula>SUM(Other29[Estimated Cost])</totalsRowFormula>
    </tableColumn>
    <tableColumn id="4" name="Actual Cost" totalsRowFunction="custom" dataDxfId="3" totalsRowDxfId="104" dataCellStyle="Currency">
      <totalsRowFormula>SUM(Other29[Actual Cost])</totalsRowFormula>
    </tableColumn>
    <tableColumn id="5" name="Difference" totalsRowFunction="sum" dataDxfId="2" totalsRowDxfId="103">
      <calculatedColumnFormula>Other29[[#This Row],[Estimated Cost]]-Other29[[#This Row],[Actual Cost]]</calculatedColumnFormula>
    </tableColumn>
    <tableColumn id="2" name="Notes" dataDxfId="1" totalsRowDxfId="102"/>
  </tableColumns>
  <tableStyleInfo name="TableStyleMedium12" showFirstColumn="0" showLastColumn="0" showRowStripes="1" showColumnStripes="0"/>
</table>
</file>

<file path=xl/tables/table12.xml><?xml version="1.0" encoding="utf-8"?>
<table xmlns="http://schemas.openxmlformats.org/spreadsheetml/2006/main" id="9" name="Apparel10" displayName="Apparel10" ref="A13:E17" totalsRowCount="1" headerRowDxfId="109" dataDxfId="66" totalsRowDxfId="108" headerRowBorderDxfId="107">
  <autoFilter ref="A13:E16"/>
  <tableColumns count="5">
    <tableColumn id="1" name="Description" totalsRowLabel="Total" dataDxfId="71" totalsRowDxfId="76"/>
    <tableColumn id="3" name="Estimated Cost" totalsRowFunction="custom" dataDxfId="70" totalsRowDxfId="75" dataCellStyle="Currency">
      <totalsRowFormula>SUM(Apparel10[Estimated Cost])</totalsRowFormula>
    </tableColumn>
    <tableColumn id="4" name="Actual Cost" totalsRowFunction="custom" dataDxfId="69" totalsRowDxfId="74" dataCellStyle="Currency">
      <totalsRowFormula>SUM(Apparel10[Actual Cost])</totalsRowFormula>
    </tableColumn>
    <tableColumn id="5" name="Difference" totalsRowFunction="sum" dataDxfId="68" totalsRowDxfId="73">
      <calculatedColumnFormula>Apparel10[[#This Row],[Estimated Cost]]-Apparel10[[#This Row],[Actual Cost]]</calculatedColumnFormula>
    </tableColumn>
    <tableColumn id="2" name="Notes" dataDxfId="67" totalsRowDxfId="72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10" name="Decorations" displayName="Decorations" ref="A27:E36" totalsRowCount="1" headerRowDxfId="167" dataDxfId="54" totalsRowDxfId="165" headerRowBorderDxfId="166">
  <autoFilter ref="A27:E35"/>
  <tableColumns count="5">
    <tableColumn id="1" name="Description" totalsRowLabel="Total" dataDxfId="59" totalsRowDxfId="101"/>
    <tableColumn id="3" name="Estimated Cost" totalsRowFunction="sum" dataDxfId="58" totalsRowDxfId="100" dataCellStyle="Currency"/>
    <tableColumn id="4" name="Actual Cost" totalsRowFunction="sum" dataDxfId="57" totalsRowDxfId="99" dataCellStyle="Currency"/>
    <tableColumn id="5" name="Difference" totalsRowFunction="sum" dataDxfId="56" totalsRowDxfId="98">
      <calculatedColumnFormula>Decorations[[#This Row],[Estimated Cost]]-Decorations[[#This Row],[Actual Cost]]</calculatedColumnFormula>
    </tableColumn>
    <tableColumn id="2" name="Notes" dataDxfId="55" totalsRowDxfId="97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11" name="Reception" displayName="Reception" ref="A39:E44" totalsRowCount="1" headerRowDxfId="164" dataDxfId="48" totalsRowDxfId="162" headerRowBorderDxfId="163">
  <autoFilter ref="A39:E43"/>
  <tableColumns count="5">
    <tableColumn id="1" name="Description" totalsRowLabel="Total" dataDxfId="53" totalsRowDxfId="91"/>
    <tableColumn id="3" name="Estimated Cost" totalsRowFunction="sum" dataDxfId="52" totalsRowDxfId="90" dataCellStyle="Currency"/>
    <tableColumn id="4" name="Actual Cost" totalsRowFunction="sum" dataDxfId="51" totalsRowDxfId="89" dataCellStyle="Currency"/>
    <tableColumn id="5" name="Difference" totalsRowFunction="sum" dataDxfId="50" totalsRowDxfId="88">
      <calculatedColumnFormula>Reception[[#This Row],[Estimated Cost]]-Reception[[#This Row],[Actual Cost]]</calculatedColumnFormula>
    </tableColumn>
    <tableColumn id="2" name="Notes" dataDxfId="49" totalsRowDxfId="87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12" name="Other" displayName="Other" ref="A47:E54" totalsRowCount="1" headerRowDxfId="161" dataDxfId="42" totalsRowDxfId="159" headerRowBorderDxfId="160">
  <autoFilter ref="A47:E53"/>
  <tableColumns count="5">
    <tableColumn id="1" name="Description" totalsRowLabel="Total" dataDxfId="47" totalsRowDxfId="86"/>
    <tableColumn id="3" name="Estimated Cost" totalsRowFunction="sum" dataDxfId="46" totalsRowDxfId="85" dataCellStyle="Currency"/>
    <tableColumn id="4" name="Actual Cost" totalsRowFunction="sum" dataDxfId="45" totalsRowDxfId="84" dataCellStyle="Currency"/>
    <tableColumn id="5" name="Difference" totalsRowFunction="sum" dataDxfId="44" totalsRowDxfId="83">
      <calculatedColumnFormula>Other[[#This Row],[Estimated Cost]]-Other[[#This Row],[Actual Cost]]</calculatedColumnFormula>
    </tableColumn>
    <tableColumn id="2" name="Notes" dataDxfId="43" totalsRowDxfId="82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1" name="Other2" displayName="Other2" ref="A57:E62" totalsRowCount="1" headerRowDxfId="158" dataDxfId="36" totalsRowDxfId="156" headerRowBorderDxfId="157">
  <autoFilter ref="A57:E61"/>
  <tableColumns count="5">
    <tableColumn id="1" name="Description" totalsRowLabel="Total" dataDxfId="41" totalsRowDxfId="81"/>
    <tableColumn id="3" name="Estimated Cost" totalsRowFunction="custom" dataDxfId="40" totalsRowDxfId="80" dataCellStyle="Currency">
      <totalsRowFormula>SUM(Other2[Estimated Cost])</totalsRowFormula>
    </tableColumn>
    <tableColumn id="4" name="Actual Cost" totalsRowFunction="custom" dataDxfId="39" totalsRowDxfId="79" dataCellStyle="Currency">
      <totalsRowFormula>SUM(Other2[Actual Cost])</totalsRowFormula>
    </tableColumn>
    <tableColumn id="5" name="Difference" totalsRowFunction="sum" dataDxfId="38" totalsRowDxfId="78">
      <calculatedColumnFormula>Other2[[#This Row],[Estimated Cost]]-Other2[[#This Row],[Actual Cost]]</calculatedColumnFormula>
    </tableColumn>
    <tableColumn id="2" name="Notes" dataDxfId="37" totalsRowDxfId="77"/>
  </tableColumns>
  <tableStyleInfo name="TableStyleMedium12" showFirstColumn="0" showLastColumn="0" showRowStripes="1" showColumnStripes="0"/>
</table>
</file>

<file path=xl/tables/table6.xml><?xml version="1.0" encoding="utf-8"?>
<table xmlns="http://schemas.openxmlformats.org/spreadsheetml/2006/main" id="2" name="Other23" displayName="Other23" ref="A65:E69" totalsRowCount="1" headerRowDxfId="155" dataDxfId="30" totalsRowDxfId="154" headerRowBorderDxfId="153">
  <autoFilter ref="A65:E68"/>
  <tableColumns count="5">
    <tableColumn id="1" name="Description" totalsRowLabel="Total" dataDxfId="35" totalsRowDxfId="137"/>
    <tableColumn id="3" name="Estimated Cost" totalsRowFunction="custom" dataDxfId="34" totalsRowDxfId="136" dataCellStyle="Currency">
      <totalsRowFormula>SUM(Other23[Estimated Cost])</totalsRowFormula>
    </tableColumn>
    <tableColumn id="4" name="Actual Cost" totalsRowFunction="custom" dataDxfId="33" totalsRowDxfId="135" dataCellStyle="Currency">
      <totalsRowFormula>SUM(Other23[Actual Cost])</totalsRowFormula>
    </tableColumn>
    <tableColumn id="5" name="Difference" totalsRowFunction="sum" dataDxfId="32" totalsRowDxfId="134">
      <calculatedColumnFormula>Other23[[#This Row],[Estimated Cost]]-Other23[[#This Row],[Actual Cost]]</calculatedColumnFormula>
    </tableColumn>
    <tableColumn id="2" name="Notes" dataDxfId="31" totalsRowDxfId="133"/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id="3" name="Other24" displayName="Other24" ref="A72:E80" totalsRowCount="1" headerRowDxfId="152" dataDxfId="24" totalsRowDxfId="151" headerRowBorderDxfId="150">
  <autoFilter ref="A72:E79"/>
  <tableColumns count="5">
    <tableColumn id="1" name="Description" totalsRowLabel="Total" dataDxfId="29" totalsRowDxfId="132"/>
    <tableColumn id="3" name="Estimated Cost" totalsRowFunction="custom" dataDxfId="28" totalsRowDxfId="131" dataCellStyle="Currency">
      <totalsRowFormula>SUM(Other24[Estimated Cost])</totalsRowFormula>
    </tableColumn>
    <tableColumn id="4" name="Actual Cost" totalsRowFunction="custom" dataDxfId="27" totalsRowDxfId="130" dataCellStyle="Currency">
      <totalsRowFormula>SUM(Other24[Actual Cost])</totalsRowFormula>
    </tableColumn>
    <tableColumn id="5" name="Difference" totalsRowFunction="sum" dataDxfId="26" totalsRowDxfId="129">
      <calculatedColumnFormula>Other24[[#This Row],[Estimated Cost]]-Other24[[#This Row],[Actual Cost]]</calculatedColumnFormula>
    </tableColumn>
    <tableColumn id="2" name="Notes" dataDxfId="25" totalsRowDxfId="128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id="5" name="Other26" displayName="Other26" ref="A83:E88" totalsRowCount="1" headerRowDxfId="149" dataDxfId="18" totalsRowDxfId="148" headerRowBorderDxfId="147">
  <autoFilter ref="A83:E87"/>
  <tableColumns count="5">
    <tableColumn id="1" name="Description" totalsRowLabel="Total" dataDxfId="23" totalsRowDxfId="127"/>
    <tableColumn id="3" name="Estimated Cost" totalsRowFunction="custom" dataDxfId="22" totalsRowDxfId="126" dataCellStyle="Currency">
      <totalsRowFormula>SUM(Other26[Estimated Cost])</totalsRowFormula>
    </tableColumn>
    <tableColumn id="4" name="Actual Cost" totalsRowFunction="custom" dataDxfId="21" totalsRowDxfId="125" dataCellStyle="Currency">
      <totalsRowFormula>SUM(Other26[Actual Cost])</totalsRowFormula>
    </tableColumn>
    <tableColumn id="5" name="Difference" totalsRowFunction="sum" dataDxfId="20" totalsRowDxfId="124">
      <calculatedColumnFormula>Other26[[#This Row],[Estimated Cost]]-Other26[[#This Row],[Actual Cost]]</calculatedColumnFormula>
    </tableColumn>
    <tableColumn id="2" name="Notes" dataDxfId="19" totalsRowDxfId="123"/>
  </tableColumns>
  <tableStyleInfo name="TableStyleMedium12" showFirstColumn="0" showLastColumn="0" showRowStripes="1" showColumnStripes="0"/>
</table>
</file>

<file path=xl/tables/table9.xml><?xml version="1.0" encoding="utf-8"?>
<table xmlns="http://schemas.openxmlformats.org/spreadsheetml/2006/main" id="6" name="Other27" displayName="Other27" ref="A91:E98" totalsRowCount="1" headerRowDxfId="146" dataDxfId="12" totalsRowDxfId="145" headerRowBorderDxfId="144">
  <autoFilter ref="A91:E97"/>
  <tableColumns count="5">
    <tableColumn id="1" name="Description" totalsRowLabel="Total" dataDxfId="17" totalsRowDxfId="122"/>
    <tableColumn id="3" name="Estimated Cost" totalsRowFunction="custom" dataDxfId="16" totalsRowDxfId="121" dataCellStyle="Currency">
      <totalsRowFormula>SUM(Other27[Estimated Cost])</totalsRowFormula>
    </tableColumn>
    <tableColumn id="4" name="Actual Cost" totalsRowFunction="custom" dataDxfId="15" totalsRowDxfId="120" dataCellStyle="Currency">
      <totalsRowFormula>SUM(Other27[Actual Cost])</totalsRowFormula>
    </tableColumn>
    <tableColumn id="5" name="Difference" totalsRowFunction="sum" dataDxfId="14" totalsRowDxfId="119">
      <calculatedColumnFormula>Other27[[#This Row],[Estimated Cost]]-Other27[[#This Row],[Actual Cost]]</calculatedColumnFormula>
    </tableColumn>
    <tableColumn id="2" name="Notes" dataDxfId="13" totalsRowDxfId="118"/>
  </tableColumns>
  <tableStyleInfo name="TableStyleMedium1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Capital">
      <a:majorFont>
        <a:latin typeface="Calisto MT"/>
        <a:ea typeface=""/>
        <a:cs typeface=""/>
        <a:font script="Jpan" typeface="ＭＳ 明朝"/>
      </a:majorFont>
      <a:minorFont>
        <a:latin typeface="Calisto MT"/>
        <a:ea typeface=""/>
        <a:cs typeface=""/>
        <a:font script="Jpan" typeface="ＭＳ 明朝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9.xml"/><Relationship Id="rId12" Type="http://schemas.openxmlformats.org/officeDocument/2006/relationships/table" Target="../tables/table10.xml"/><Relationship Id="rId13" Type="http://schemas.openxmlformats.org/officeDocument/2006/relationships/table" Target="../tables/table11.xml"/><Relationship Id="rId14" Type="http://schemas.openxmlformats.org/officeDocument/2006/relationships/table" Target="../tables/table12.xml"/><Relationship Id="rId15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Relationship Id="rId7" Type="http://schemas.openxmlformats.org/officeDocument/2006/relationships/table" Target="../tables/table5.xml"/><Relationship Id="rId8" Type="http://schemas.openxmlformats.org/officeDocument/2006/relationships/table" Target="../tables/table6.xml"/><Relationship Id="rId9" Type="http://schemas.openxmlformats.org/officeDocument/2006/relationships/table" Target="../tables/table7.xml"/><Relationship Id="rId10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93"/>
  <sheetViews>
    <sheetView showGridLines="0" tabSelected="1" workbookViewId="0">
      <selection activeCell="A14" sqref="A14"/>
    </sheetView>
  </sheetViews>
  <sheetFormatPr baseColWidth="10" defaultRowHeight="15" x14ac:dyDescent="0"/>
  <cols>
    <col min="1" max="1" width="27.83203125" customWidth="1"/>
    <col min="2" max="2" width="17.83203125" customWidth="1"/>
    <col min="3" max="3" width="16.1640625" customWidth="1"/>
    <col min="4" max="4" width="14.83203125" customWidth="1"/>
    <col min="5" max="5" width="27.6640625" style="18" customWidth="1"/>
  </cols>
  <sheetData>
    <row r="1" spans="1:5" ht="101" customHeight="1"/>
    <row r="2" spans="1:5" ht="34" customHeight="1" thickBot="1">
      <c r="A2" s="10" t="s">
        <v>102</v>
      </c>
      <c r="B2" s="4"/>
      <c r="C2" s="4"/>
      <c r="D2" s="4"/>
    </row>
    <row r="3" spans="1:5" ht="12" customHeight="1" thickTop="1"/>
    <row r="4" spans="1:5" s="5" customFormat="1" ht="22">
      <c r="A4" s="6" t="s">
        <v>6</v>
      </c>
      <c r="B4" s="45">
        <v>43336</v>
      </c>
      <c r="C4" s="45"/>
      <c r="E4" s="19"/>
    </row>
    <row r="5" spans="1:5" s="5" customFormat="1" ht="22">
      <c r="A5" s="6" t="s">
        <v>7</v>
      </c>
      <c r="B5" s="26">
        <f ca="1">B4-TODAY()</f>
        <v>319</v>
      </c>
      <c r="C5" s="26"/>
      <c r="E5" s="19"/>
    </row>
    <row r="6" spans="1:5" ht="20" customHeight="1">
      <c r="A6" s="3"/>
      <c r="B6" s="3"/>
    </row>
    <row r="7" spans="1:5" ht="19">
      <c r="A7" s="57" t="s">
        <v>8</v>
      </c>
      <c r="B7" s="44">
        <v>30000</v>
      </c>
    </row>
    <row r="8" spans="1:5" ht="17">
      <c r="A8" s="14" t="s">
        <v>9</v>
      </c>
      <c r="B8" s="16">
        <f>SUM(B17,B24,B36,B44,B54,B62,B69,B80,B88,B98,B108,B118,B127,B135,B144,B155,B163,B171,B179,B192)</f>
        <v>0</v>
      </c>
    </row>
    <row r="9" spans="1:5" ht="17">
      <c r="A9" s="14" t="s">
        <v>10</v>
      </c>
      <c r="B9" s="16">
        <f>SUM(C17,C24,C36,C44,C54,C62,C69,C80,C88,C98,C108,C118,C127,C135,C144,C155,C163,C171,C179,C192)</f>
        <v>0</v>
      </c>
    </row>
    <row r="10" spans="1:5" ht="18">
      <c r="A10" s="15" t="s">
        <v>11</v>
      </c>
      <c r="B10" s="17">
        <f>B7-B9</f>
        <v>30000</v>
      </c>
    </row>
    <row r="12" spans="1:5" s="22" customFormat="1" ht="22" customHeight="1">
      <c r="A12" s="24" t="s">
        <v>101</v>
      </c>
      <c r="B12" s="25"/>
      <c r="E12" s="23"/>
    </row>
    <row r="13" spans="1:5">
      <c r="A13" s="1" t="s">
        <v>0</v>
      </c>
      <c r="B13" s="2" t="s">
        <v>3</v>
      </c>
      <c r="C13" s="2" t="s">
        <v>1</v>
      </c>
      <c r="D13" s="2" t="s">
        <v>2</v>
      </c>
      <c r="E13" s="21" t="s">
        <v>12</v>
      </c>
    </row>
    <row r="14" spans="1:5">
      <c r="A14" s="37"/>
      <c r="B14" s="38">
        <v>0</v>
      </c>
      <c r="C14" s="38">
        <v>0</v>
      </c>
      <c r="D14" s="39">
        <f>Apparel10[[#This Row],[Estimated Cost]]-Apparel10[[#This Row],[Actual Cost]]</f>
        <v>0</v>
      </c>
      <c r="E14" s="40"/>
    </row>
    <row r="15" spans="1:5">
      <c r="A15" s="41"/>
      <c r="B15" s="42">
        <v>0</v>
      </c>
      <c r="C15" s="42">
        <v>0</v>
      </c>
      <c r="D15" s="43">
        <f>Apparel10[[#This Row],[Estimated Cost]]-Apparel10[[#This Row],[Actual Cost]]</f>
        <v>0</v>
      </c>
      <c r="E15" s="40"/>
    </row>
    <row r="16" spans="1:5">
      <c r="A16" s="41"/>
      <c r="B16" s="42"/>
      <c r="C16" s="42"/>
      <c r="D16" s="43">
        <f>Apparel10[[#This Row],[Estimated Cost]]-Apparel10[[#This Row],[Actual Cost]]</f>
        <v>0</v>
      </c>
      <c r="E16" s="40"/>
    </row>
    <row r="17" spans="1:5" s="9" customFormat="1">
      <c r="A17" s="7" t="s">
        <v>4</v>
      </c>
      <c r="B17" s="12">
        <f>SUM(Apparel10[Estimated Cost])</f>
        <v>0</v>
      </c>
      <c r="C17" s="13">
        <f>SUM(Apparel10[Actual Cost])</f>
        <v>0</v>
      </c>
      <c r="D17" s="8">
        <f>SUBTOTAL(109,Apparel10[Difference])</f>
        <v>0</v>
      </c>
      <c r="E17" s="20"/>
    </row>
    <row r="19" spans="1:5" s="22" customFormat="1" ht="22" customHeight="1">
      <c r="A19" s="24" t="s">
        <v>85</v>
      </c>
      <c r="B19" s="25"/>
      <c r="E19" s="23"/>
    </row>
    <row r="20" spans="1:5">
      <c r="A20" s="1" t="s">
        <v>0</v>
      </c>
      <c r="B20" s="2" t="s">
        <v>3</v>
      </c>
      <c r="C20" s="2" t="s">
        <v>1</v>
      </c>
      <c r="D20" s="2" t="s">
        <v>2</v>
      </c>
      <c r="E20" s="21" t="s">
        <v>12</v>
      </c>
    </row>
    <row r="21" spans="1:5">
      <c r="A21" s="37" t="s">
        <v>13</v>
      </c>
      <c r="B21" s="38">
        <v>0</v>
      </c>
      <c r="C21" s="38">
        <v>0</v>
      </c>
      <c r="D21" s="39">
        <f>Apparel[[#This Row],[Estimated Cost]]-Apparel[[#This Row],[Actual Cost]]</f>
        <v>0</v>
      </c>
      <c r="E21" s="40"/>
    </row>
    <row r="22" spans="1:5">
      <c r="A22" s="41" t="s">
        <v>14</v>
      </c>
      <c r="B22" s="42">
        <v>0</v>
      </c>
      <c r="C22" s="42">
        <v>0</v>
      </c>
      <c r="D22" s="43">
        <f>Apparel[[#This Row],[Estimated Cost]]-Apparel[[#This Row],[Actual Cost]]</f>
        <v>0</v>
      </c>
      <c r="E22" s="40"/>
    </row>
    <row r="23" spans="1:5">
      <c r="A23" s="41"/>
      <c r="B23" s="42"/>
      <c r="C23" s="42"/>
      <c r="D23" s="43">
        <f>Apparel[[#This Row],[Estimated Cost]]-Apparel[[#This Row],[Actual Cost]]</f>
        <v>0</v>
      </c>
      <c r="E23" s="40"/>
    </row>
    <row r="24" spans="1:5" s="9" customFormat="1">
      <c r="A24" s="7" t="s">
        <v>4</v>
      </c>
      <c r="B24" s="12">
        <f>SUM(Apparel[Estimated Cost])</f>
        <v>0</v>
      </c>
      <c r="C24" s="13">
        <f>SUM(Apparel[Actual Cost])</f>
        <v>0</v>
      </c>
      <c r="D24" s="8">
        <f>SUBTOTAL(109,Apparel[Difference])</f>
        <v>0</v>
      </c>
      <c r="E24" s="20"/>
    </row>
    <row r="26" spans="1:5" s="22" customFormat="1" ht="22" customHeight="1">
      <c r="A26" s="24" t="s">
        <v>86</v>
      </c>
      <c r="B26" s="25"/>
      <c r="E26" s="23"/>
    </row>
    <row r="27" spans="1:5">
      <c r="A27" s="1" t="s">
        <v>0</v>
      </c>
      <c r="B27" s="2" t="s">
        <v>3</v>
      </c>
      <c r="C27" s="2" t="s">
        <v>1</v>
      </c>
      <c r="D27" s="2" t="s">
        <v>2</v>
      </c>
      <c r="E27" s="21" t="s">
        <v>12</v>
      </c>
    </row>
    <row r="28" spans="1:5">
      <c r="A28" s="37" t="s">
        <v>15</v>
      </c>
      <c r="B28" s="38">
        <v>0</v>
      </c>
      <c r="C28" s="38">
        <v>0</v>
      </c>
      <c r="D28" s="39">
        <f>Decorations[[#This Row],[Estimated Cost]]-Decorations[[#This Row],[Actual Cost]]</f>
        <v>0</v>
      </c>
      <c r="E28" s="40"/>
    </row>
    <row r="29" spans="1:5">
      <c r="A29" s="46" t="s">
        <v>16</v>
      </c>
      <c r="B29" s="47">
        <v>0</v>
      </c>
      <c r="C29" s="47">
        <v>0</v>
      </c>
      <c r="D29" s="48">
        <f>Decorations[[#This Row],[Estimated Cost]]-Decorations[[#This Row],[Actual Cost]]</f>
        <v>0</v>
      </c>
      <c r="E29" s="40"/>
    </row>
    <row r="30" spans="1:5">
      <c r="A30" s="41" t="s">
        <v>17</v>
      </c>
      <c r="B30" s="42">
        <v>0</v>
      </c>
      <c r="C30" s="42">
        <v>0</v>
      </c>
      <c r="D30" s="43">
        <f>Decorations[[#This Row],[Estimated Cost]]-Decorations[[#This Row],[Actual Cost]]</f>
        <v>0</v>
      </c>
      <c r="E30" s="40"/>
    </row>
    <row r="31" spans="1:5">
      <c r="A31" s="41" t="s">
        <v>18</v>
      </c>
      <c r="B31" s="42">
        <v>0</v>
      </c>
      <c r="C31" s="42">
        <v>0</v>
      </c>
      <c r="D31" s="43">
        <f>Decorations[[#This Row],[Estimated Cost]]-Decorations[[#This Row],[Actual Cost]]</f>
        <v>0</v>
      </c>
      <c r="E31" s="40"/>
    </row>
    <row r="32" spans="1:5">
      <c r="A32" s="41" t="s">
        <v>19</v>
      </c>
      <c r="B32" s="42">
        <v>0</v>
      </c>
      <c r="C32" s="42">
        <v>0</v>
      </c>
      <c r="D32" s="43">
        <f>Decorations[[#This Row],[Estimated Cost]]-Decorations[[#This Row],[Actual Cost]]</f>
        <v>0</v>
      </c>
      <c r="E32" s="40"/>
    </row>
    <row r="33" spans="1:5">
      <c r="A33" s="41" t="s">
        <v>20</v>
      </c>
      <c r="B33" s="42">
        <v>0</v>
      </c>
      <c r="C33" s="42">
        <v>0</v>
      </c>
      <c r="D33" s="43">
        <f>Decorations[[#This Row],[Estimated Cost]]-Decorations[[#This Row],[Actual Cost]]</f>
        <v>0</v>
      </c>
      <c r="E33" s="40"/>
    </row>
    <row r="34" spans="1:5">
      <c r="A34" s="41" t="s">
        <v>21</v>
      </c>
      <c r="B34" s="42">
        <v>0</v>
      </c>
      <c r="C34" s="42">
        <v>0</v>
      </c>
      <c r="D34" s="43">
        <f>Decorations[[#This Row],[Estimated Cost]]-Decorations[[#This Row],[Actual Cost]]</f>
        <v>0</v>
      </c>
      <c r="E34" s="40"/>
    </row>
    <row r="35" spans="1:5">
      <c r="A35" s="41"/>
      <c r="B35" s="42"/>
      <c r="C35" s="42"/>
      <c r="D35" s="43">
        <f>Decorations[[#This Row],[Estimated Cost]]-Decorations[[#This Row],[Actual Cost]]</f>
        <v>0</v>
      </c>
      <c r="E35" s="40"/>
    </row>
    <row r="36" spans="1:5" s="9" customFormat="1">
      <c r="A36" s="7" t="s">
        <v>4</v>
      </c>
      <c r="B36" s="11">
        <f>SUBTOTAL(109,Decorations[Estimated Cost])</f>
        <v>0</v>
      </c>
      <c r="C36" s="13">
        <f>SUBTOTAL(109,Decorations[Actual Cost])</f>
        <v>0</v>
      </c>
      <c r="D36" s="8">
        <f>SUBTOTAL(109,Decorations[Difference])</f>
        <v>0</v>
      </c>
      <c r="E36" s="20"/>
    </row>
    <row r="38" spans="1:5" s="22" customFormat="1" ht="22" customHeight="1">
      <c r="A38" s="24" t="s">
        <v>87</v>
      </c>
      <c r="B38" s="25"/>
      <c r="E38" s="23"/>
    </row>
    <row r="39" spans="1:5">
      <c r="A39" s="1" t="s">
        <v>0</v>
      </c>
      <c r="B39" s="2" t="s">
        <v>3</v>
      </c>
      <c r="C39" s="2" t="s">
        <v>1</v>
      </c>
      <c r="D39" s="2" t="s">
        <v>2</v>
      </c>
      <c r="E39" s="21" t="s">
        <v>12</v>
      </c>
    </row>
    <row r="40" spans="1:5">
      <c r="A40" s="37" t="s">
        <v>22</v>
      </c>
      <c r="B40" s="38">
        <v>0</v>
      </c>
      <c r="C40" s="38">
        <v>0</v>
      </c>
      <c r="D40" s="39">
        <f>Reception[[#This Row],[Estimated Cost]]-Reception[[#This Row],[Actual Cost]]</f>
        <v>0</v>
      </c>
      <c r="E40" s="40"/>
    </row>
    <row r="41" spans="1:5">
      <c r="A41" s="41" t="s">
        <v>23</v>
      </c>
      <c r="B41" s="42">
        <v>0</v>
      </c>
      <c r="C41" s="42">
        <v>0</v>
      </c>
      <c r="D41" s="43">
        <f>Reception[[#This Row],[Estimated Cost]]-Reception[[#This Row],[Actual Cost]]</f>
        <v>0</v>
      </c>
      <c r="E41" s="40"/>
    </row>
    <row r="42" spans="1:5">
      <c r="A42" s="41" t="s">
        <v>24</v>
      </c>
      <c r="B42" s="42">
        <v>0</v>
      </c>
      <c r="C42" s="42">
        <v>0</v>
      </c>
      <c r="D42" s="43">
        <f>Reception[[#This Row],[Estimated Cost]]-Reception[[#This Row],[Actual Cost]]</f>
        <v>0</v>
      </c>
      <c r="E42" s="40"/>
    </row>
    <row r="43" spans="1:5">
      <c r="A43" s="41"/>
      <c r="B43" s="42"/>
      <c r="C43" s="42"/>
      <c r="D43" s="43">
        <f>Reception[[#This Row],[Estimated Cost]]-Reception[[#This Row],[Actual Cost]]</f>
        <v>0</v>
      </c>
      <c r="E43" s="40"/>
    </row>
    <row r="44" spans="1:5" s="9" customFormat="1">
      <c r="A44" s="7" t="s">
        <v>4</v>
      </c>
      <c r="B44" s="11">
        <f>SUBTOTAL(109,Reception[Estimated Cost])</f>
        <v>0</v>
      </c>
      <c r="C44" s="13">
        <f>SUBTOTAL(109,Reception[Actual Cost])</f>
        <v>0</v>
      </c>
      <c r="D44" s="8">
        <f>SUBTOTAL(109,Reception[Difference])</f>
        <v>0</v>
      </c>
      <c r="E44" s="20"/>
    </row>
    <row r="46" spans="1:5" s="22" customFormat="1" ht="22" customHeight="1">
      <c r="A46" s="24" t="s">
        <v>88</v>
      </c>
      <c r="B46" s="25"/>
      <c r="E46" s="23"/>
    </row>
    <row r="47" spans="1:5">
      <c r="A47" s="1" t="s">
        <v>0</v>
      </c>
      <c r="B47" s="2" t="s">
        <v>3</v>
      </c>
      <c r="C47" s="2" t="s">
        <v>1</v>
      </c>
      <c r="D47" s="2" t="s">
        <v>2</v>
      </c>
      <c r="E47" s="21" t="s">
        <v>12</v>
      </c>
    </row>
    <row r="48" spans="1:5">
      <c r="A48" s="37" t="s">
        <v>25</v>
      </c>
      <c r="B48" s="38">
        <v>0</v>
      </c>
      <c r="C48" s="38">
        <v>0</v>
      </c>
      <c r="D48" s="39">
        <f>Other[[#This Row],[Estimated Cost]]-Other[[#This Row],[Actual Cost]]</f>
        <v>0</v>
      </c>
      <c r="E48" s="40"/>
    </row>
    <row r="49" spans="1:5">
      <c r="A49" s="41" t="s">
        <v>26</v>
      </c>
      <c r="B49" s="42">
        <v>0</v>
      </c>
      <c r="C49" s="42">
        <v>0</v>
      </c>
      <c r="D49" s="43">
        <f>Other[[#This Row],[Estimated Cost]]-Other[[#This Row],[Actual Cost]]</f>
        <v>0</v>
      </c>
      <c r="E49" s="40"/>
    </row>
    <row r="50" spans="1:5">
      <c r="A50" s="41" t="s">
        <v>27</v>
      </c>
      <c r="B50" s="42">
        <v>0</v>
      </c>
      <c r="C50" s="42">
        <v>0</v>
      </c>
      <c r="D50" s="43">
        <f>Other[[#This Row],[Estimated Cost]]-Other[[#This Row],[Actual Cost]]</f>
        <v>0</v>
      </c>
      <c r="E50" s="40"/>
    </row>
    <row r="51" spans="1:5">
      <c r="A51" s="41" t="s">
        <v>28</v>
      </c>
      <c r="B51" s="42">
        <v>0</v>
      </c>
      <c r="C51" s="42">
        <v>0</v>
      </c>
      <c r="D51" s="43">
        <f>Other[[#This Row],[Estimated Cost]]-Other[[#This Row],[Actual Cost]]</f>
        <v>0</v>
      </c>
      <c r="E51" s="40"/>
    </row>
    <row r="52" spans="1:5">
      <c r="A52" s="41" t="s">
        <v>14</v>
      </c>
      <c r="B52" s="42">
        <v>0</v>
      </c>
      <c r="C52" s="42">
        <v>0</v>
      </c>
      <c r="D52" s="43">
        <f>Other[[#This Row],[Estimated Cost]]-Other[[#This Row],[Actual Cost]]</f>
        <v>0</v>
      </c>
      <c r="E52" s="40"/>
    </row>
    <row r="53" spans="1:5">
      <c r="A53" s="41"/>
      <c r="B53" s="42"/>
      <c r="C53" s="42"/>
      <c r="D53" s="43">
        <f>Other[[#This Row],[Estimated Cost]]-Other[[#This Row],[Actual Cost]]</f>
        <v>0</v>
      </c>
      <c r="E53" s="40"/>
    </row>
    <row r="54" spans="1:5">
      <c r="A54" s="7" t="s">
        <v>4</v>
      </c>
      <c r="B54" s="11">
        <f>SUBTOTAL(109,Other[Estimated Cost])</f>
        <v>0</v>
      </c>
      <c r="C54" s="13">
        <f>SUBTOTAL(109,Other[Actual Cost])</f>
        <v>0</v>
      </c>
      <c r="D54" s="8">
        <f>SUBTOTAL(109,Other[Difference])</f>
        <v>0</v>
      </c>
      <c r="E54" s="20"/>
    </row>
    <row r="56" spans="1:5" s="22" customFormat="1" ht="22" customHeight="1">
      <c r="A56" s="24" t="s">
        <v>89</v>
      </c>
      <c r="B56" s="25"/>
      <c r="E56" s="23"/>
    </row>
    <row r="57" spans="1:5">
      <c r="A57" s="1" t="s">
        <v>0</v>
      </c>
      <c r="B57" s="2" t="s">
        <v>3</v>
      </c>
      <c r="C57" s="2" t="s">
        <v>1</v>
      </c>
      <c r="D57" s="2" t="s">
        <v>2</v>
      </c>
      <c r="E57" s="21" t="s">
        <v>12</v>
      </c>
    </row>
    <row r="58" spans="1:5">
      <c r="A58" s="37" t="s">
        <v>29</v>
      </c>
      <c r="B58" s="38">
        <v>0</v>
      </c>
      <c r="C58" s="38">
        <v>0</v>
      </c>
      <c r="D58" s="39">
        <f>Other2[[#This Row],[Estimated Cost]]-Other2[[#This Row],[Actual Cost]]</f>
        <v>0</v>
      </c>
      <c r="E58" s="40"/>
    </row>
    <row r="59" spans="1:5">
      <c r="A59" s="41" t="s">
        <v>30</v>
      </c>
      <c r="B59" s="42">
        <v>0</v>
      </c>
      <c r="C59" s="42">
        <v>0</v>
      </c>
      <c r="D59" s="43">
        <f>Other2[[#This Row],[Estimated Cost]]-Other2[[#This Row],[Actual Cost]]</f>
        <v>0</v>
      </c>
      <c r="E59" s="40"/>
    </row>
    <row r="60" spans="1:5">
      <c r="A60" s="41" t="s">
        <v>31</v>
      </c>
      <c r="B60" s="42">
        <v>0</v>
      </c>
      <c r="C60" s="42">
        <v>0</v>
      </c>
      <c r="D60" s="43">
        <f>Other2[[#This Row],[Estimated Cost]]-Other2[[#This Row],[Actual Cost]]</f>
        <v>0</v>
      </c>
      <c r="E60" s="40"/>
    </row>
    <row r="61" spans="1:5">
      <c r="A61" s="41"/>
      <c r="B61" s="42"/>
      <c r="C61" s="42"/>
      <c r="D61" s="43">
        <f>Other2[[#This Row],[Estimated Cost]]-Other2[[#This Row],[Actual Cost]]</f>
        <v>0</v>
      </c>
      <c r="E61" s="40"/>
    </row>
    <row r="62" spans="1:5">
      <c r="A62" s="7" t="s">
        <v>4</v>
      </c>
      <c r="B62" s="11">
        <f>SUM(Other2[Estimated Cost])</f>
        <v>0</v>
      </c>
      <c r="C62" s="13">
        <f>SUM(Other2[Actual Cost])</f>
        <v>0</v>
      </c>
      <c r="D62" s="8">
        <f>SUBTOTAL(109,Other2[Difference])</f>
        <v>0</v>
      </c>
      <c r="E62" s="20"/>
    </row>
    <row r="64" spans="1:5" s="22" customFormat="1" ht="22" customHeight="1">
      <c r="A64" s="24" t="s">
        <v>90</v>
      </c>
      <c r="B64" s="25"/>
      <c r="E64" s="23"/>
    </row>
    <row r="65" spans="1:5">
      <c r="A65" s="1" t="s">
        <v>0</v>
      </c>
      <c r="B65" s="2" t="s">
        <v>3</v>
      </c>
      <c r="C65" s="2" t="s">
        <v>1</v>
      </c>
      <c r="D65" s="2" t="s">
        <v>2</v>
      </c>
      <c r="E65" s="21" t="s">
        <v>12</v>
      </c>
    </row>
    <row r="66" spans="1:5">
      <c r="A66" s="37" t="s">
        <v>32</v>
      </c>
      <c r="B66" s="38">
        <v>0</v>
      </c>
      <c r="C66" s="38">
        <v>0</v>
      </c>
      <c r="D66" s="39">
        <f>Other23[[#This Row],[Estimated Cost]]-Other23[[#This Row],[Actual Cost]]</f>
        <v>0</v>
      </c>
      <c r="E66" s="40"/>
    </row>
    <row r="67" spans="1:5">
      <c r="A67" s="41" t="s">
        <v>33</v>
      </c>
      <c r="B67" s="42">
        <v>0</v>
      </c>
      <c r="C67" s="42">
        <v>0</v>
      </c>
      <c r="D67" s="43">
        <f>Other23[[#This Row],[Estimated Cost]]-Other23[[#This Row],[Actual Cost]]</f>
        <v>0</v>
      </c>
      <c r="E67" s="40"/>
    </row>
    <row r="68" spans="1:5">
      <c r="A68" s="41"/>
      <c r="B68" s="42"/>
      <c r="C68" s="42"/>
      <c r="D68" s="43">
        <f>Other23[[#This Row],[Estimated Cost]]-Other23[[#This Row],[Actual Cost]]</f>
        <v>0</v>
      </c>
      <c r="E68" s="40"/>
    </row>
    <row r="69" spans="1:5">
      <c r="A69" s="7" t="s">
        <v>4</v>
      </c>
      <c r="B69" s="11">
        <f>SUM(Other23[Estimated Cost])</f>
        <v>0</v>
      </c>
      <c r="C69" s="13">
        <f>SUM(Other23[Actual Cost])</f>
        <v>0</v>
      </c>
      <c r="D69" s="8">
        <f>SUBTOTAL(109,Other23[Difference])</f>
        <v>0</v>
      </c>
      <c r="E69" s="20"/>
    </row>
    <row r="71" spans="1:5" s="22" customFormat="1" ht="22" customHeight="1">
      <c r="A71" s="24" t="s">
        <v>91</v>
      </c>
      <c r="B71" s="25"/>
      <c r="E71" s="23"/>
    </row>
    <row r="72" spans="1:5">
      <c r="A72" s="1" t="s">
        <v>0</v>
      </c>
      <c r="B72" s="2" t="s">
        <v>3</v>
      </c>
      <c r="C72" s="2" t="s">
        <v>1</v>
      </c>
      <c r="D72" s="2" t="s">
        <v>2</v>
      </c>
      <c r="E72" s="21" t="s">
        <v>12</v>
      </c>
    </row>
    <row r="73" spans="1:5">
      <c r="A73" s="37" t="s">
        <v>34</v>
      </c>
      <c r="B73" s="38">
        <v>0</v>
      </c>
      <c r="C73" s="38">
        <v>0</v>
      </c>
      <c r="D73" s="39">
        <f>Other24[[#This Row],[Estimated Cost]]-Other24[[#This Row],[Actual Cost]]</f>
        <v>0</v>
      </c>
      <c r="E73" s="40"/>
    </row>
    <row r="74" spans="1:5">
      <c r="A74" s="41" t="s">
        <v>35</v>
      </c>
      <c r="B74" s="42">
        <v>0</v>
      </c>
      <c r="C74" s="42">
        <v>0</v>
      </c>
      <c r="D74" s="43">
        <f>Other24[[#This Row],[Estimated Cost]]-Other24[[#This Row],[Actual Cost]]</f>
        <v>0</v>
      </c>
      <c r="E74" s="40"/>
    </row>
    <row r="75" spans="1:5">
      <c r="A75" s="41" t="s">
        <v>36</v>
      </c>
      <c r="B75" s="42">
        <v>0</v>
      </c>
      <c r="C75" s="42">
        <v>0</v>
      </c>
      <c r="D75" s="43">
        <f>Other24[[#This Row],[Estimated Cost]]-Other24[[#This Row],[Actual Cost]]</f>
        <v>0</v>
      </c>
      <c r="E75" s="40"/>
    </row>
    <row r="76" spans="1:5">
      <c r="A76" s="41" t="s">
        <v>38</v>
      </c>
      <c r="B76" s="42">
        <v>0</v>
      </c>
      <c r="C76" s="42">
        <v>0</v>
      </c>
      <c r="D76" s="43">
        <f>Other24[[#This Row],[Estimated Cost]]-Other24[[#This Row],[Actual Cost]]</f>
        <v>0</v>
      </c>
      <c r="E76" s="40"/>
    </row>
    <row r="77" spans="1:5">
      <c r="A77" s="41" t="s">
        <v>39</v>
      </c>
      <c r="B77" s="42">
        <v>0</v>
      </c>
      <c r="C77" s="42">
        <v>0</v>
      </c>
      <c r="D77" s="43">
        <f>Other24[[#This Row],[Estimated Cost]]-Other24[[#This Row],[Actual Cost]]</f>
        <v>0</v>
      </c>
      <c r="E77" s="40"/>
    </row>
    <row r="78" spans="1:5">
      <c r="A78" s="41" t="s">
        <v>37</v>
      </c>
      <c r="B78" s="42">
        <v>0</v>
      </c>
      <c r="C78" s="42">
        <v>0</v>
      </c>
      <c r="D78" s="43">
        <f>Other24[[#This Row],[Estimated Cost]]-Other24[[#This Row],[Actual Cost]]</f>
        <v>0</v>
      </c>
      <c r="E78" s="40"/>
    </row>
    <row r="79" spans="1:5">
      <c r="A79" s="41"/>
      <c r="B79" s="42"/>
      <c r="C79" s="42"/>
      <c r="D79" s="43">
        <f>Other24[[#This Row],[Estimated Cost]]-Other24[[#This Row],[Actual Cost]]</f>
        <v>0</v>
      </c>
      <c r="E79" s="40"/>
    </row>
    <row r="80" spans="1:5">
      <c r="A80" s="7" t="s">
        <v>4</v>
      </c>
      <c r="B80" s="11">
        <f>SUM(Other24[Estimated Cost])</f>
        <v>0</v>
      </c>
      <c r="C80" s="13">
        <f>SUM(Other24[Actual Cost])</f>
        <v>0</v>
      </c>
      <c r="D80" s="8">
        <f>SUBTOTAL(109,Other24[Difference])</f>
        <v>0</v>
      </c>
      <c r="E80" s="20"/>
    </row>
    <row r="82" spans="1:5" s="22" customFormat="1" ht="22" customHeight="1">
      <c r="A82" s="24" t="s">
        <v>92</v>
      </c>
      <c r="B82" s="25"/>
      <c r="E82" s="23"/>
    </row>
    <row r="83" spans="1:5">
      <c r="A83" s="1" t="s">
        <v>0</v>
      </c>
      <c r="B83" s="2" t="s">
        <v>3</v>
      </c>
      <c r="C83" s="2" t="s">
        <v>1</v>
      </c>
      <c r="D83" s="2" t="s">
        <v>2</v>
      </c>
      <c r="E83" s="21" t="s">
        <v>12</v>
      </c>
    </row>
    <row r="84" spans="1:5">
      <c r="A84" s="37" t="s">
        <v>40</v>
      </c>
      <c r="B84" s="38">
        <v>0</v>
      </c>
      <c r="C84" s="38">
        <v>0</v>
      </c>
      <c r="D84" s="39">
        <f>Other26[[#This Row],[Estimated Cost]]-Other26[[#This Row],[Actual Cost]]</f>
        <v>0</v>
      </c>
      <c r="E84" s="40"/>
    </row>
    <row r="85" spans="1:5">
      <c r="A85" s="41" t="s">
        <v>14</v>
      </c>
      <c r="B85" s="42">
        <v>0</v>
      </c>
      <c r="C85" s="42">
        <v>0</v>
      </c>
      <c r="D85" s="43">
        <f>Other26[[#This Row],[Estimated Cost]]-Other26[[#This Row],[Actual Cost]]</f>
        <v>0</v>
      </c>
      <c r="E85" s="40"/>
    </row>
    <row r="86" spans="1:5">
      <c r="A86" s="41" t="s">
        <v>41</v>
      </c>
      <c r="B86" s="42">
        <v>0</v>
      </c>
      <c r="C86" s="42">
        <v>0</v>
      </c>
      <c r="D86" s="43">
        <f>Other26[[#This Row],[Estimated Cost]]-Other26[[#This Row],[Actual Cost]]</f>
        <v>0</v>
      </c>
      <c r="E86" s="40"/>
    </row>
    <row r="87" spans="1:5">
      <c r="A87" s="41"/>
      <c r="B87" s="42"/>
      <c r="C87" s="42"/>
      <c r="D87" s="43">
        <f>Other26[[#This Row],[Estimated Cost]]-Other26[[#This Row],[Actual Cost]]</f>
        <v>0</v>
      </c>
      <c r="E87" s="40"/>
    </row>
    <row r="88" spans="1:5">
      <c r="A88" s="7" t="s">
        <v>4</v>
      </c>
      <c r="B88" s="11">
        <f>SUM(Other26[Estimated Cost])</f>
        <v>0</v>
      </c>
      <c r="C88" s="13">
        <f>SUM(Other26[Actual Cost])</f>
        <v>0</v>
      </c>
      <c r="D88" s="8">
        <f>SUBTOTAL(109,Other26[Difference])</f>
        <v>0</v>
      </c>
      <c r="E88" s="20"/>
    </row>
    <row r="90" spans="1:5" s="22" customFormat="1" ht="22" customHeight="1">
      <c r="A90" s="24" t="s">
        <v>93</v>
      </c>
      <c r="B90" s="25"/>
      <c r="E90" s="23"/>
    </row>
    <row r="91" spans="1:5">
      <c r="A91" s="1" t="s">
        <v>0</v>
      </c>
      <c r="B91" s="2" t="s">
        <v>3</v>
      </c>
      <c r="C91" s="2" t="s">
        <v>1</v>
      </c>
      <c r="D91" s="2" t="s">
        <v>2</v>
      </c>
      <c r="E91" s="21" t="s">
        <v>12</v>
      </c>
    </row>
    <row r="92" spans="1:5">
      <c r="A92" s="37" t="s">
        <v>43</v>
      </c>
      <c r="B92" s="38">
        <v>0</v>
      </c>
      <c r="C92" s="38">
        <v>0</v>
      </c>
      <c r="D92" s="39">
        <f>Other27[[#This Row],[Estimated Cost]]-Other27[[#This Row],[Actual Cost]]</f>
        <v>0</v>
      </c>
      <c r="E92" s="40"/>
    </row>
    <row r="93" spans="1:5">
      <c r="A93" s="41" t="s">
        <v>44</v>
      </c>
      <c r="B93" s="42">
        <v>0</v>
      </c>
      <c r="C93" s="42">
        <v>0</v>
      </c>
      <c r="D93" s="43">
        <f>Other27[[#This Row],[Estimated Cost]]-Other27[[#This Row],[Actual Cost]]</f>
        <v>0</v>
      </c>
      <c r="E93" s="40"/>
    </row>
    <row r="94" spans="1:5">
      <c r="A94" s="41" t="s">
        <v>42</v>
      </c>
      <c r="B94" s="42">
        <v>0</v>
      </c>
      <c r="C94" s="42">
        <v>0</v>
      </c>
      <c r="D94" s="43">
        <f>Other27[[#This Row],[Estimated Cost]]-Other27[[#This Row],[Actual Cost]]</f>
        <v>0</v>
      </c>
      <c r="E94" s="40"/>
    </row>
    <row r="95" spans="1:5">
      <c r="A95" s="41" t="s">
        <v>14</v>
      </c>
      <c r="B95" s="42">
        <v>0</v>
      </c>
      <c r="C95" s="42">
        <v>0</v>
      </c>
      <c r="D95" s="43">
        <f>Other27[[#This Row],[Estimated Cost]]-Other27[[#This Row],[Actual Cost]]</f>
        <v>0</v>
      </c>
      <c r="E95" s="40"/>
    </row>
    <row r="96" spans="1:5">
      <c r="A96" s="41" t="s">
        <v>45</v>
      </c>
      <c r="B96" s="42">
        <v>0</v>
      </c>
      <c r="C96" s="42">
        <v>0</v>
      </c>
      <c r="D96" s="43">
        <f>Other27[[#This Row],[Estimated Cost]]-Other27[[#This Row],[Actual Cost]]</f>
        <v>0</v>
      </c>
      <c r="E96" s="40"/>
    </row>
    <row r="97" spans="1:5">
      <c r="A97" s="41"/>
      <c r="B97" s="42"/>
      <c r="C97" s="42"/>
      <c r="D97" s="43">
        <f>Other27[[#This Row],[Estimated Cost]]-Other27[[#This Row],[Actual Cost]]</f>
        <v>0</v>
      </c>
      <c r="E97" s="40"/>
    </row>
    <row r="98" spans="1:5">
      <c r="A98" s="7" t="s">
        <v>4</v>
      </c>
      <c r="B98" s="11">
        <f>SUM(Other27[Estimated Cost])</f>
        <v>0</v>
      </c>
      <c r="C98" s="13">
        <f>SUM(Other27[Actual Cost])</f>
        <v>0</v>
      </c>
      <c r="D98" s="8">
        <f>SUBTOTAL(109,Other27[Difference])</f>
        <v>0</v>
      </c>
      <c r="E98" s="20"/>
    </row>
    <row r="100" spans="1:5" s="22" customFormat="1" ht="22" customHeight="1">
      <c r="A100" s="24" t="s">
        <v>94</v>
      </c>
      <c r="B100" s="25"/>
      <c r="E100" s="23"/>
    </row>
    <row r="101" spans="1:5">
      <c r="A101" s="1" t="s">
        <v>0</v>
      </c>
      <c r="B101" s="2" t="s">
        <v>3</v>
      </c>
      <c r="C101" s="2" t="s">
        <v>1</v>
      </c>
      <c r="D101" s="2" t="s">
        <v>2</v>
      </c>
      <c r="E101" s="21" t="s">
        <v>12</v>
      </c>
    </row>
    <row r="102" spans="1:5">
      <c r="A102" s="37" t="s">
        <v>46</v>
      </c>
      <c r="B102" s="38">
        <v>0</v>
      </c>
      <c r="C102" s="38">
        <v>0</v>
      </c>
      <c r="D102" s="39">
        <f>Other28[[#This Row],[Estimated Cost]]-Other28[[#This Row],[Actual Cost]]</f>
        <v>0</v>
      </c>
      <c r="E102" s="40"/>
    </row>
    <row r="103" spans="1:5">
      <c r="A103" s="41" t="s">
        <v>82</v>
      </c>
      <c r="B103" s="42">
        <v>0</v>
      </c>
      <c r="C103" s="42">
        <v>0</v>
      </c>
      <c r="D103" s="43">
        <f>Other28[[#This Row],[Estimated Cost]]-Other28[[#This Row],[Actual Cost]]</f>
        <v>0</v>
      </c>
      <c r="E103" s="40"/>
    </row>
    <row r="104" spans="1:5">
      <c r="A104" s="41" t="s">
        <v>83</v>
      </c>
      <c r="B104" s="42">
        <v>0</v>
      </c>
      <c r="C104" s="42">
        <v>0</v>
      </c>
      <c r="D104" s="43">
        <f>Other28[[#This Row],[Estimated Cost]]-Other28[[#This Row],[Actual Cost]]</f>
        <v>0</v>
      </c>
      <c r="E104" s="40"/>
    </row>
    <row r="105" spans="1:5">
      <c r="A105" s="41" t="s">
        <v>84</v>
      </c>
      <c r="B105" s="42">
        <v>0</v>
      </c>
      <c r="C105" s="42">
        <v>0</v>
      </c>
      <c r="D105" s="43">
        <f>Other28[[#This Row],[Estimated Cost]]-Other28[[#This Row],[Actual Cost]]</f>
        <v>0</v>
      </c>
      <c r="E105" s="40"/>
    </row>
    <row r="106" spans="1:5">
      <c r="A106" s="41" t="s">
        <v>14</v>
      </c>
      <c r="B106" s="42">
        <v>0</v>
      </c>
      <c r="C106" s="42">
        <v>0</v>
      </c>
      <c r="D106" s="43">
        <f>Other28[[#This Row],[Estimated Cost]]-Other28[[#This Row],[Actual Cost]]</f>
        <v>0</v>
      </c>
      <c r="E106" s="40"/>
    </row>
    <row r="107" spans="1:5">
      <c r="A107" s="41"/>
      <c r="B107" s="42"/>
      <c r="C107" s="42"/>
      <c r="D107" s="43">
        <f>Other28[[#This Row],[Estimated Cost]]-Other28[[#This Row],[Actual Cost]]</f>
        <v>0</v>
      </c>
      <c r="E107" s="40"/>
    </row>
    <row r="108" spans="1:5">
      <c r="A108" s="7" t="s">
        <v>4</v>
      </c>
      <c r="B108" s="11">
        <f>SUM(Other28[Estimated Cost])</f>
        <v>0</v>
      </c>
      <c r="C108" s="13">
        <f>SUM(Other28[Actual Cost])</f>
        <v>0</v>
      </c>
      <c r="D108" s="8">
        <f>SUBTOTAL(109,Other28[Difference])</f>
        <v>0</v>
      </c>
      <c r="E108" s="20"/>
    </row>
    <row r="110" spans="1:5" s="22" customFormat="1" ht="22" customHeight="1">
      <c r="A110" s="24" t="s">
        <v>95</v>
      </c>
      <c r="B110" s="25"/>
      <c r="E110" s="23"/>
    </row>
    <row r="111" spans="1:5">
      <c r="A111" s="1" t="s">
        <v>0</v>
      </c>
      <c r="B111" s="2" t="s">
        <v>3</v>
      </c>
      <c r="C111" s="2" t="s">
        <v>1</v>
      </c>
      <c r="D111" s="2" t="s">
        <v>2</v>
      </c>
      <c r="E111" s="21" t="s">
        <v>12</v>
      </c>
    </row>
    <row r="112" spans="1:5">
      <c r="A112" s="37" t="s">
        <v>47</v>
      </c>
      <c r="B112" s="38">
        <v>0</v>
      </c>
      <c r="C112" s="38">
        <v>0</v>
      </c>
      <c r="D112" s="39">
        <f>Other29[[#This Row],[Estimated Cost]]-Other29[[#This Row],[Actual Cost]]</f>
        <v>0</v>
      </c>
      <c r="E112" s="40"/>
    </row>
    <row r="113" spans="1:5">
      <c r="A113" s="41" t="s">
        <v>48</v>
      </c>
      <c r="B113" s="42">
        <v>0</v>
      </c>
      <c r="C113" s="42">
        <v>0</v>
      </c>
      <c r="D113" s="43">
        <f>Other29[[#This Row],[Estimated Cost]]-Other29[[#This Row],[Actual Cost]]</f>
        <v>0</v>
      </c>
      <c r="E113" s="40"/>
    </row>
    <row r="114" spans="1:5">
      <c r="A114" s="41" t="s">
        <v>49</v>
      </c>
      <c r="B114" s="42">
        <v>0</v>
      </c>
      <c r="C114" s="42">
        <v>0</v>
      </c>
      <c r="D114" s="43">
        <f>Other29[[#This Row],[Estimated Cost]]-Other29[[#This Row],[Actual Cost]]</f>
        <v>0</v>
      </c>
      <c r="E114" s="40"/>
    </row>
    <row r="115" spans="1:5">
      <c r="A115" s="41" t="s">
        <v>50</v>
      </c>
      <c r="B115" s="42">
        <v>0</v>
      </c>
      <c r="C115" s="42">
        <v>0</v>
      </c>
      <c r="D115" s="43">
        <f>Other29[[#This Row],[Estimated Cost]]-Other29[[#This Row],[Actual Cost]]</f>
        <v>0</v>
      </c>
      <c r="E115" s="40"/>
    </row>
    <row r="116" spans="1:5">
      <c r="A116" s="41" t="s">
        <v>51</v>
      </c>
      <c r="B116" s="42">
        <v>0</v>
      </c>
      <c r="C116" s="42">
        <v>0</v>
      </c>
      <c r="D116" s="43">
        <f>Other29[[#This Row],[Estimated Cost]]-Other29[[#This Row],[Actual Cost]]</f>
        <v>0</v>
      </c>
      <c r="E116" s="40"/>
    </row>
    <row r="117" spans="1:5">
      <c r="A117" s="41"/>
      <c r="B117" s="42"/>
      <c r="C117" s="42"/>
      <c r="D117" s="43">
        <f>Other29[[#This Row],[Estimated Cost]]-Other29[[#This Row],[Actual Cost]]</f>
        <v>0</v>
      </c>
      <c r="E117" s="40"/>
    </row>
    <row r="118" spans="1:5">
      <c r="A118" s="7" t="s">
        <v>4</v>
      </c>
      <c r="B118" s="11">
        <f>SUM(Other29[Estimated Cost])</f>
        <v>0</v>
      </c>
      <c r="C118" s="13">
        <f>SUM(Other29[Actual Cost])</f>
        <v>0</v>
      </c>
      <c r="D118" s="8">
        <f>SUBTOTAL(109,Other29[Difference])</f>
        <v>0</v>
      </c>
      <c r="E118" s="20"/>
    </row>
    <row r="120" spans="1:5" ht="18">
      <c r="A120" s="35" t="s">
        <v>96</v>
      </c>
      <c r="B120" s="36"/>
      <c r="C120" s="28"/>
      <c r="D120" s="28"/>
      <c r="E120" s="28"/>
    </row>
    <row r="121" spans="1:5" ht="16">
      <c r="A121" s="29" t="s">
        <v>0</v>
      </c>
      <c r="B121" s="30" t="s">
        <v>3</v>
      </c>
      <c r="C121" s="30" t="s">
        <v>1</v>
      </c>
      <c r="D121" s="30" t="s">
        <v>2</v>
      </c>
      <c r="E121" s="31" t="s">
        <v>12</v>
      </c>
    </row>
    <row r="122" spans="1:5">
      <c r="A122" s="49" t="s">
        <v>52</v>
      </c>
      <c r="B122" s="50">
        <v>0</v>
      </c>
      <c r="C122" s="50">
        <v>0</v>
      </c>
      <c r="D122" s="50">
        <v>0</v>
      </c>
      <c r="E122" s="51"/>
    </row>
    <row r="123" spans="1:5">
      <c r="A123" s="52" t="s">
        <v>53</v>
      </c>
      <c r="B123" s="53">
        <v>0</v>
      </c>
      <c r="C123" s="53">
        <v>0</v>
      </c>
      <c r="D123" s="53">
        <v>0</v>
      </c>
      <c r="E123" s="54"/>
    </row>
    <row r="124" spans="1:5">
      <c r="A124" s="55" t="s">
        <v>54</v>
      </c>
      <c r="B124" s="56">
        <v>0</v>
      </c>
      <c r="C124" s="50">
        <v>0</v>
      </c>
      <c r="D124" s="50">
        <v>0</v>
      </c>
      <c r="E124" s="51"/>
    </row>
    <row r="125" spans="1:5">
      <c r="A125" s="52" t="s">
        <v>14</v>
      </c>
      <c r="B125" s="53">
        <v>0</v>
      </c>
      <c r="C125" s="53">
        <v>0</v>
      </c>
      <c r="D125" s="53">
        <v>0</v>
      </c>
      <c r="E125" s="54"/>
    </row>
    <row r="126" spans="1:5" ht="16" thickBot="1">
      <c r="A126" s="49"/>
      <c r="B126" s="50"/>
      <c r="C126" s="50"/>
      <c r="D126" s="50">
        <v>0</v>
      </c>
      <c r="E126" s="51"/>
    </row>
    <row r="127" spans="1:5" ht="17" thickTop="1">
      <c r="A127" s="32" t="s">
        <v>4</v>
      </c>
      <c r="B127" s="33">
        <f>SUM(B122:B126)</f>
        <v>0</v>
      </c>
      <c r="C127" s="33">
        <f>SUM(C122:C126)</f>
        <v>0</v>
      </c>
      <c r="D127" s="33">
        <v>0</v>
      </c>
      <c r="E127" s="34"/>
    </row>
    <row r="128" spans="1:5">
      <c r="A128" s="27"/>
      <c r="B128" s="27"/>
      <c r="C128" s="27"/>
      <c r="D128" s="27"/>
      <c r="E128" s="27"/>
    </row>
    <row r="129" spans="1:5" ht="18">
      <c r="A129" s="35" t="s">
        <v>97</v>
      </c>
      <c r="B129" s="36"/>
      <c r="C129" s="28"/>
      <c r="D129" s="28"/>
      <c r="E129" s="28"/>
    </row>
    <row r="130" spans="1:5" ht="16">
      <c r="A130" s="29" t="s">
        <v>0</v>
      </c>
      <c r="B130" s="30" t="s">
        <v>3</v>
      </c>
      <c r="C130" s="30" t="s">
        <v>1</v>
      </c>
      <c r="D130" s="30" t="s">
        <v>2</v>
      </c>
      <c r="E130" s="31" t="s">
        <v>12</v>
      </c>
    </row>
    <row r="131" spans="1:5">
      <c r="A131" s="49" t="s">
        <v>55</v>
      </c>
      <c r="B131" s="50">
        <v>0</v>
      </c>
      <c r="C131" s="50">
        <v>0</v>
      </c>
      <c r="D131" s="50">
        <v>0</v>
      </c>
      <c r="E131" s="51"/>
    </row>
    <row r="132" spans="1:5">
      <c r="A132" s="52" t="s">
        <v>56</v>
      </c>
      <c r="B132" s="53">
        <v>0</v>
      </c>
      <c r="C132" s="53">
        <v>0</v>
      </c>
      <c r="D132" s="53">
        <v>0</v>
      </c>
      <c r="E132" s="54"/>
    </row>
    <row r="133" spans="1:5">
      <c r="A133" s="55" t="s">
        <v>14</v>
      </c>
      <c r="B133" s="56">
        <v>0</v>
      </c>
      <c r="C133" s="50">
        <v>0</v>
      </c>
      <c r="D133" s="50">
        <v>0</v>
      </c>
      <c r="E133" s="51"/>
    </row>
    <row r="134" spans="1:5" ht="16" thickBot="1">
      <c r="A134" s="52"/>
      <c r="B134" s="53"/>
      <c r="C134" s="53"/>
      <c r="D134" s="53">
        <v>0</v>
      </c>
      <c r="E134" s="54"/>
    </row>
    <row r="135" spans="1:5" ht="17" thickTop="1">
      <c r="A135" s="32" t="s">
        <v>4</v>
      </c>
      <c r="B135" s="33">
        <f>SUM(B131:B134)</f>
        <v>0</v>
      </c>
      <c r="C135" s="33">
        <f>SUM(C131:C134)</f>
        <v>0</v>
      </c>
      <c r="D135" s="33">
        <v>0</v>
      </c>
      <c r="E135" s="34"/>
    </row>
    <row r="136" spans="1:5">
      <c r="A136" s="27"/>
      <c r="B136" s="27"/>
      <c r="C136" s="27"/>
      <c r="D136" s="27"/>
      <c r="E136" s="27"/>
    </row>
    <row r="137" spans="1:5" ht="18">
      <c r="A137" s="35" t="s">
        <v>98</v>
      </c>
      <c r="B137" s="36"/>
      <c r="C137" s="28"/>
      <c r="D137" s="28"/>
      <c r="E137" s="28"/>
    </row>
    <row r="138" spans="1:5" ht="16">
      <c r="A138" s="29" t="s">
        <v>0</v>
      </c>
      <c r="B138" s="30" t="s">
        <v>3</v>
      </c>
      <c r="C138" s="30" t="s">
        <v>1</v>
      </c>
      <c r="D138" s="30" t="s">
        <v>2</v>
      </c>
      <c r="E138" s="31" t="s">
        <v>12</v>
      </c>
    </row>
    <row r="139" spans="1:5">
      <c r="A139" s="49" t="s">
        <v>57</v>
      </c>
      <c r="B139" s="50">
        <v>0</v>
      </c>
      <c r="C139" s="50">
        <v>0</v>
      </c>
      <c r="D139" s="50">
        <v>0</v>
      </c>
      <c r="E139" s="51"/>
    </row>
    <row r="140" spans="1:5">
      <c r="A140" s="52" t="s">
        <v>58</v>
      </c>
      <c r="B140" s="53">
        <v>0</v>
      </c>
      <c r="C140" s="53">
        <v>0</v>
      </c>
      <c r="D140" s="53">
        <v>0</v>
      </c>
      <c r="E140" s="54"/>
    </row>
    <row r="141" spans="1:5">
      <c r="A141" s="55" t="s">
        <v>59</v>
      </c>
      <c r="B141" s="56">
        <v>0</v>
      </c>
      <c r="C141" s="50">
        <v>0</v>
      </c>
      <c r="D141" s="50">
        <v>0</v>
      </c>
      <c r="E141" s="51"/>
    </row>
    <row r="142" spans="1:5">
      <c r="A142" s="52"/>
      <c r="B142" s="53"/>
      <c r="C142" s="53"/>
      <c r="D142" s="53">
        <v>0</v>
      </c>
      <c r="E142" s="54"/>
    </row>
    <row r="143" spans="1:5" ht="16" thickBot="1">
      <c r="A143" s="49"/>
      <c r="B143" s="50"/>
      <c r="C143" s="50"/>
      <c r="D143" s="50">
        <v>0</v>
      </c>
      <c r="E143" s="51"/>
    </row>
    <row r="144" spans="1:5" ht="17" thickTop="1">
      <c r="A144" s="32" t="s">
        <v>4</v>
      </c>
      <c r="B144" s="33">
        <f>SUM(B139:B143)</f>
        <v>0</v>
      </c>
      <c r="C144" s="33">
        <f>SUM(C139:C143)</f>
        <v>0</v>
      </c>
      <c r="D144" s="33">
        <v>0</v>
      </c>
      <c r="E144" s="34"/>
    </row>
    <row r="145" spans="1:5">
      <c r="A145" s="27"/>
      <c r="B145" s="27"/>
      <c r="C145" s="27"/>
      <c r="D145" s="27"/>
      <c r="E145" s="27"/>
    </row>
    <row r="146" spans="1:5" ht="18">
      <c r="A146" s="35" t="s">
        <v>99</v>
      </c>
      <c r="B146" s="36"/>
      <c r="C146" s="28"/>
      <c r="D146" s="28"/>
      <c r="E146" s="28"/>
    </row>
    <row r="147" spans="1:5" ht="16">
      <c r="A147" s="29" t="s">
        <v>0</v>
      </c>
      <c r="B147" s="30" t="s">
        <v>3</v>
      </c>
      <c r="C147" s="30" t="s">
        <v>1</v>
      </c>
      <c r="D147" s="30" t="s">
        <v>2</v>
      </c>
      <c r="E147" s="31" t="s">
        <v>12</v>
      </c>
    </row>
    <row r="148" spans="1:5">
      <c r="A148" s="49" t="s">
        <v>60</v>
      </c>
      <c r="B148" s="50">
        <v>0</v>
      </c>
      <c r="C148" s="50">
        <v>0</v>
      </c>
      <c r="D148" s="50">
        <v>0</v>
      </c>
      <c r="E148" s="51"/>
    </row>
    <row r="149" spans="1:5">
      <c r="A149" s="52" t="s">
        <v>61</v>
      </c>
      <c r="B149" s="53">
        <v>0</v>
      </c>
      <c r="C149" s="53">
        <v>0</v>
      </c>
      <c r="D149" s="53">
        <v>0</v>
      </c>
      <c r="E149" s="54"/>
    </row>
    <row r="150" spans="1:5">
      <c r="A150" s="55" t="s">
        <v>62</v>
      </c>
      <c r="B150" s="56">
        <v>0</v>
      </c>
      <c r="C150" s="50">
        <v>0</v>
      </c>
      <c r="D150" s="50">
        <v>0</v>
      </c>
      <c r="E150" s="51"/>
    </row>
    <row r="151" spans="1:5">
      <c r="A151" s="52" t="s">
        <v>63</v>
      </c>
      <c r="B151" s="53">
        <v>0</v>
      </c>
      <c r="C151" s="53">
        <v>0</v>
      </c>
      <c r="D151" s="53">
        <v>0</v>
      </c>
      <c r="E151" s="54"/>
    </row>
    <row r="152" spans="1:5">
      <c r="A152" s="49" t="s">
        <v>64</v>
      </c>
      <c r="B152" s="50">
        <v>0</v>
      </c>
      <c r="C152" s="50">
        <v>0</v>
      </c>
      <c r="D152" s="50">
        <v>0</v>
      </c>
      <c r="E152" s="51"/>
    </row>
    <row r="153" spans="1:5">
      <c r="A153" s="52" t="s">
        <v>65</v>
      </c>
      <c r="B153" s="53">
        <v>0</v>
      </c>
      <c r="C153" s="53">
        <v>0</v>
      </c>
      <c r="D153" s="53">
        <v>0</v>
      </c>
      <c r="E153" s="54"/>
    </row>
    <row r="154" spans="1:5" ht="16" thickBot="1">
      <c r="A154" s="49" t="s">
        <v>103</v>
      </c>
      <c r="B154" s="50"/>
      <c r="C154" s="50"/>
      <c r="D154" s="50">
        <v>0</v>
      </c>
      <c r="E154" s="51"/>
    </row>
    <row r="155" spans="1:5" ht="17" thickTop="1">
      <c r="A155" s="32" t="s">
        <v>4</v>
      </c>
      <c r="B155" s="33">
        <f>SUM(B148:B154)</f>
        <v>0</v>
      </c>
      <c r="C155" s="33">
        <f>SUM(C148:C154)</f>
        <v>0</v>
      </c>
      <c r="D155" s="33">
        <v>0</v>
      </c>
      <c r="E155" s="34"/>
    </row>
    <row r="156" spans="1:5">
      <c r="A156" s="27"/>
      <c r="B156" s="27"/>
      <c r="C156" s="27"/>
      <c r="D156" s="27"/>
      <c r="E156" s="27"/>
    </row>
    <row r="157" spans="1:5" ht="18">
      <c r="A157" s="35" t="s">
        <v>100</v>
      </c>
      <c r="B157" s="36"/>
      <c r="C157" s="28"/>
      <c r="D157" s="28"/>
      <c r="E157" s="28"/>
    </row>
    <row r="158" spans="1:5" ht="16">
      <c r="A158" s="29" t="s">
        <v>0</v>
      </c>
      <c r="B158" s="30" t="s">
        <v>3</v>
      </c>
      <c r="C158" s="30" t="s">
        <v>1</v>
      </c>
      <c r="D158" s="30" t="s">
        <v>2</v>
      </c>
      <c r="E158" s="31" t="s">
        <v>12</v>
      </c>
    </row>
    <row r="159" spans="1:5">
      <c r="A159" s="49" t="s">
        <v>66</v>
      </c>
      <c r="B159" s="50">
        <v>0</v>
      </c>
      <c r="C159" s="50">
        <v>0</v>
      </c>
      <c r="D159" s="50">
        <v>0</v>
      </c>
      <c r="E159" s="51"/>
    </row>
    <row r="160" spans="1:5">
      <c r="A160" s="52" t="s">
        <v>67</v>
      </c>
      <c r="B160" s="53">
        <v>0</v>
      </c>
      <c r="C160" s="53">
        <v>0</v>
      </c>
      <c r="D160" s="53">
        <v>0</v>
      </c>
      <c r="E160" s="54"/>
    </row>
    <row r="161" spans="1:5">
      <c r="A161" s="55" t="s">
        <v>68</v>
      </c>
      <c r="B161" s="56">
        <v>0</v>
      </c>
      <c r="C161" s="50">
        <v>0</v>
      </c>
      <c r="D161" s="50">
        <v>0</v>
      </c>
      <c r="E161" s="51"/>
    </row>
    <row r="162" spans="1:5" ht="16" thickBot="1">
      <c r="A162" s="52"/>
      <c r="B162" s="53"/>
      <c r="C162" s="53"/>
      <c r="D162" s="53">
        <v>0</v>
      </c>
      <c r="E162" s="54"/>
    </row>
    <row r="163" spans="1:5" ht="17" thickTop="1">
      <c r="A163" s="32" t="s">
        <v>4</v>
      </c>
      <c r="B163" s="33">
        <f>SUM(B159:B162)</f>
        <v>0</v>
      </c>
      <c r="C163" s="33">
        <f>SUM(C159:C162)</f>
        <v>0</v>
      </c>
      <c r="D163" s="33">
        <v>0</v>
      </c>
      <c r="E163" s="34"/>
    </row>
    <row r="164" spans="1:5">
      <c r="A164" s="27"/>
      <c r="B164" s="27"/>
      <c r="C164" s="27"/>
      <c r="D164" s="27"/>
      <c r="E164" s="27"/>
    </row>
    <row r="165" spans="1:5" ht="18">
      <c r="A165" s="35" t="s">
        <v>69</v>
      </c>
      <c r="B165" s="36"/>
      <c r="C165" s="28"/>
      <c r="D165" s="28"/>
      <c r="E165" s="28"/>
    </row>
    <row r="166" spans="1:5" ht="16">
      <c r="A166" s="29" t="s">
        <v>0</v>
      </c>
      <c r="B166" s="30" t="s">
        <v>3</v>
      </c>
      <c r="C166" s="30" t="s">
        <v>1</v>
      </c>
      <c r="D166" s="30" t="s">
        <v>2</v>
      </c>
      <c r="E166" s="31" t="s">
        <v>12</v>
      </c>
    </row>
    <row r="167" spans="1:5">
      <c r="A167" s="49" t="s">
        <v>70</v>
      </c>
      <c r="B167" s="50">
        <v>0</v>
      </c>
      <c r="C167" s="50">
        <v>0</v>
      </c>
      <c r="D167" s="50">
        <v>0</v>
      </c>
      <c r="E167" s="51"/>
    </row>
    <row r="168" spans="1:5">
      <c r="A168" s="52" t="s">
        <v>71</v>
      </c>
      <c r="B168" s="53">
        <v>0</v>
      </c>
      <c r="C168" s="53">
        <v>0</v>
      </c>
      <c r="D168" s="53">
        <v>0</v>
      </c>
      <c r="E168" s="54"/>
    </row>
    <row r="169" spans="1:5">
      <c r="A169" s="55" t="s">
        <v>72</v>
      </c>
      <c r="B169" s="56">
        <v>0</v>
      </c>
      <c r="C169" s="50">
        <v>0</v>
      </c>
      <c r="D169" s="50">
        <v>0</v>
      </c>
      <c r="E169" s="51"/>
    </row>
    <row r="170" spans="1:5" ht="16" thickBot="1">
      <c r="A170" s="52"/>
      <c r="B170" s="53"/>
      <c r="C170" s="53"/>
      <c r="D170" s="53">
        <v>0</v>
      </c>
      <c r="E170" s="54"/>
    </row>
    <row r="171" spans="1:5" ht="17" thickTop="1">
      <c r="A171" s="32" t="s">
        <v>4</v>
      </c>
      <c r="B171" s="33">
        <f>SUM(B167:B170)</f>
        <v>0</v>
      </c>
      <c r="C171" s="33">
        <f>SUM(C167:C170)</f>
        <v>0</v>
      </c>
      <c r="D171" s="33">
        <v>0</v>
      </c>
      <c r="E171" s="34"/>
    </row>
    <row r="172" spans="1:5">
      <c r="A172" s="27"/>
      <c r="B172" s="27"/>
      <c r="C172" s="27"/>
      <c r="D172" s="27"/>
      <c r="E172" s="27"/>
    </row>
    <row r="173" spans="1:5" ht="18">
      <c r="A173" s="35" t="s">
        <v>73</v>
      </c>
      <c r="B173" s="36"/>
      <c r="C173" s="28"/>
      <c r="D173" s="28"/>
      <c r="E173" s="28"/>
    </row>
    <row r="174" spans="1:5" ht="16">
      <c r="A174" s="29" t="s">
        <v>0</v>
      </c>
      <c r="B174" s="30" t="s">
        <v>3</v>
      </c>
      <c r="C174" s="30" t="s">
        <v>1</v>
      </c>
      <c r="D174" s="30" t="s">
        <v>2</v>
      </c>
      <c r="E174" s="31" t="s">
        <v>12</v>
      </c>
    </row>
    <row r="175" spans="1:5">
      <c r="A175" s="49" t="s">
        <v>74</v>
      </c>
      <c r="B175" s="50">
        <v>0</v>
      </c>
      <c r="C175" s="50">
        <v>0</v>
      </c>
      <c r="D175" s="50">
        <v>0</v>
      </c>
      <c r="E175" s="51"/>
    </row>
    <row r="176" spans="1:5">
      <c r="A176" s="52" t="s">
        <v>75</v>
      </c>
      <c r="B176" s="53">
        <v>0</v>
      </c>
      <c r="C176" s="53">
        <v>0</v>
      </c>
      <c r="D176" s="53">
        <v>0</v>
      </c>
      <c r="E176" s="54"/>
    </row>
    <row r="177" spans="1:5">
      <c r="A177" s="55" t="s">
        <v>14</v>
      </c>
      <c r="B177" s="56">
        <v>0</v>
      </c>
      <c r="C177" s="50">
        <v>0</v>
      </c>
      <c r="D177" s="50">
        <v>0</v>
      </c>
      <c r="E177" s="51"/>
    </row>
    <row r="178" spans="1:5" ht="16" thickBot="1">
      <c r="A178" s="52"/>
      <c r="B178" s="53"/>
      <c r="C178" s="53"/>
      <c r="D178" s="53">
        <v>0</v>
      </c>
      <c r="E178" s="54"/>
    </row>
    <row r="179" spans="1:5" ht="17" thickTop="1">
      <c r="A179" s="32" t="s">
        <v>4</v>
      </c>
      <c r="B179" s="33">
        <f>SUM(B175:B178)</f>
        <v>0</v>
      </c>
      <c r="C179" s="33">
        <f>SUM(C175:C178)</f>
        <v>0</v>
      </c>
      <c r="D179" s="33">
        <v>0</v>
      </c>
      <c r="E179" s="34"/>
    </row>
    <row r="180" spans="1:5">
      <c r="A180" s="27"/>
      <c r="B180" s="27"/>
      <c r="C180" s="27"/>
      <c r="D180" s="27"/>
      <c r="E180" s="27"/>
    </row>
    <row r="181" spans="1:5" ht="18">
      <c r="A181" s="35" t="s">
        <v>5</v>
      </c>
      <c r="B181" s="36"/>
      <c r="C181" s="28"/>
      <c r="D181" s="28"/>
      <c r="E181" s="28"/>
    </row>
    <row r="182" spans="1:5" ht="16">
      <c r="A182" s="29" t="s">
        <v>0</v>
      </c>
      <c r="B182" s="30" t="s">
        <v>3</v>
      </c>
      <c r="C182" s="30" t="s">
        <v>1</v>
      </c>
      <c r="D182" s="30" t="s">
        <v>2</v>
      </c>
      <c r="E182" s="31" t="s">
        <v>12</v>
      </c>
    </row>
    <row r="183" spans="1:5">
      <c r="A183" s="49" t="s">
        <v>76</v>
      </c>
      <c r="B183" s="50">
        <v>0</v>
      </c>
      <c r="C183" s="50">
        <v>0</v>
      </c>
      <c r="D183" s="50">
        <v>0</v>
      </c>
      <c r="E183" s="51"/>
    </row>
    <row r="184" spans="1:5">
      <c r="A184" s="52" t="s">
        <v>77</v>
      </c>
      <c r="B184" s="53">
        <v>0</v>
      </c>
      <c r="C184" s="53">
        <v>0</v>
      </c>
      <c r="D184" s="53">
        <v>0</v>
      </c>
      <c r="E184" s="54"/>
    </row>
    <row r="185" spans="1:5">
      <c r="A185" s="55" t="s">
        <v>78</v>
      </c>
      <c r="B185" s="56">
        <v>0</v>
      </c>
      <c r="C185" s="50">
        <v>0</v>
      </c>
      <c r="D185" s="50">
        <v>0</v>
      </c>
      <c r="E185" s="51"/>
    </row>
    <row r="186" spans="1:5">
      <c r="A186" s="52" t="s">
        <v>79</v>
      </c>
      <c r="B186" s="53">
        <v>0</v>
      </c>
      <c r="C186" s="53">
        <v>0</v>
      </c>
      <c r="D186" s="53">
        <v>0</v>
      </c>
      <c r="E186" s="54"/>
    </row>
    <row r="187" spans="1:5">
      <c r="A187" s="49" t="s">
        <v>80</v>
      </c>
      <c r="B187" s="50">
        <v>0</v>
      </c>
      <c r="C187" s="50">
        <v>0</v>
      </c>
      <c r="D187" s="50">
        <v>0</v>
      </c>
      <c r="E187" s="51"/>
    </row>
    <row r="188" spans="1:5">
      <c r="A188" s="52" t="s">
        <v>81</v>
      </c>
      <c r="B188" s="53">
        <v>0</v>
      </c>
      <c r="C188" s="53">
        <v>0</v>
      </c>
      <c r="D188" s="53">
        <v>0</v>
      </c>
      <c r="E188" s="54"/>
    </row>
    <row r="189" spans="1:5">
      <c r="A189" s="52"/>
      <c r="B189" s="53"/>
      <c r="C189" s="53"/>
      <c r="D189" s="53"/>
      <c r="E189" s="54"/>
    </row>
    <row r="190" spans="1:5">
      <c r="A190" s="52"/>
      <c r="B190" s="53"/>
      <c r="C190" s="53"/>
      <c r="D190" s="53"/>
      <c r="E190" s="54"/>
    </row>
    <row r="191" spans="1:5" ht="16" thickBot="1">
      <c r="A191" s="49"/>
      <c r="B191" s="50"/>
      <c r="C191" s="50"/>
      <c r="D191" s="50">
        <v>0</v>
      </c>
      <c r="E191" s="51"/>
    </row>
    <row r="192" spans="1:5" ht="17" thickTop="1">
      <c r="A192" s="32" t="s">
        <v>4</v>
      </c>
      <c r="B192" s="33">
        <f>SUM(B183:B191)</f>
        <v>0</v>
      </c>
      <c r="C192" s="33">
        <f>SUM(C183:C191)</f>
        <v>0</v>
      </c>
      <c r="D192" s="33">
        <v>0</v>
      </c>
      <c r="E192" s="34"/>
    </row>
    <row r="193" spans="1:5">
      <c r="A193" s="27"/>
      <c r="B193" s="27"/>
      <c r="C193" s="27"/>
      <c r="D193" s="27"/>
      <c r="E193" s="27"/>
    </row>
  </sheetData>
  <sheetProtection password="EF76" sheet="1" objects="1" scenarios="1" insertRows="0" selectLockedCells="1"/>
  <mergeCells count="22">
    <mergeCell ref="A146:B146"/>
    <mergeCell ref="A157:B157"/>
    <mergeCell ref="A165:B165"/>
    <mergeCell ref="A173:B173"/>
    <mergeCell ref="A181:B181"/>
    <mergeCell ref="A110:B110"/>
    <mergeCell ref="A120:B120"/>
    <mergeCell ref="A129:B129"/>
    <mergeCell ref="A137:B137"/>
    <mergeCell ref="A12:B12"/>
    <mergeCell ref="A64:B64"/>
    <mergeCell ref="A71:B71"/>
    <mergeCell ref="A82:B82"/>
    <mergeCell ref="A90:B90"/>
    <mergeCell ref="A100:B100"/>
    <mergeCell ref="A56:B56"/>
    <mergeCell ref="A26:B26"/>
    <mergeCell ref="A38:B38"/>
    <mergeCell ref="B4:C4"/>
    <mergeCell ref="B5:C5"/>
    <mergeCell ref="A46:B46"/>
    <mergeCell ref="A19:B19"/>
  </mergeCells>
  <phoneticPr fontId="12" type="noConversion"/>
  <pageMargins left="0.75" right="0.75" top="1" bottom="1" header="0.5" footer="0.5"/>
  <pageSetup scale="20" orientation="portrait" horizontalDpi="4294967292" verticalDpi="4294967292"/>
  <ignoredErrors>
    <ignoredError sqref="D35:D43 D30 D21:D28 D44:D53 D54:D61" emptyCellReference="1"/>
  </ignoredErrors>
  <drawing r:id="rId1"/>
  <legacy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E9B6029-781B-F149-939E-0163FDEC2C3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D73:D79</xm:sqref>
        </x14:conditionalFormatting>
        <x14:conditionalFormatting xmlns:xm="http://schemas.microsoft.com/office/excel/2006/main">
          <x14:cfRule type="iconSet" priority="9" id="{EDE4F507-16F2-804F-AF03-12CD9A77D4A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D58:D61 D48:D53 D21:D23 D28:D35 D40:D43</xm:sqref>
        </x14:conditionalFormatting>
        <x14:conditionalFormatting xmlns:xm="http://schemas.microsoft.com/office/excel/2006/main">
          <x14:cfRule type="iconSet" priority="10" id="{7BF45072-1F00-4049-8AC1-CC6000F650C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D66:D68</xm:sqref>
        </x14:conditionalFormatting>
        <x14:conditionalFormatting xmlns:xm="http://schemas.microsoft.com/office/excel/2006/main">
          <x14:cfRule type="iconSet" priority="11" id="{5D1539ED-1C0F-474A-9DD4-984CD618FD71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D84:D87</xm:sqref>
        </x14:conditionalFormatting>
        <x14:conditionalFormatting xmlns:xm="http://schemas.microsoft.com/office/excel/2006/main">
          <x14:cfRule type="iconSet" priority="12" id="{E46B5B69-B1A3-204B-A14C-1B6A85417C3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D92:D97</xm:sqref>
        </x14:conditionalFormatting>
        <x14:conditionalFormatting xmlns:xm="http://schemas.microsoft.com/office/excel/2006/main">
          <x14:cfRule type="iconSet" priority="13" id="{B42C6086-2F15-A14D-BE5E-80B269926386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D102:D107</xm:sqref>
        </x14:conditionalFormatting>
        <x14:conditionalFormatting xmlns:xm="http://schemas.microsoft.com/office/excel/2006/main">
          <x14:cfRule type="iconSet" priority="14" id="{93FD14C8-80EB-DB4F-98C6-D4F6044A5C27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D112:D117</xm:sqref>
        </x14:conditionalFormatting>
        <x14:conditionalFormatting xmlns:xm="http://schemas.microsoft.com/office/excel/2006/main">
          <x14:cfRule type="iconSet" priority="1" id="{157CAE69-33E8-4F4A-9ED8-927C27B23E0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D14:D16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Budget Planner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jleblanc</dc:creator>
  <cp:lastModifiedBy>Ashley Frederickson</cp:lastModifiedBy>
  <cp:lastPrinted>2017-10-09T21:45:39Z</cp:lastPrinted>
  <dcterms:created xsi:type="dcterms:W3CDTF">2010-05-18T22:11:16Z</dcterms:created>
  <dcterms:modified xsi:type="dcterms:W3CDTF">2017-10-09T21:46:34Z</dcterms:modified>
</cp:coreProperties>
</file>